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tabRatio="768"/>
  </bookViews>
  <sheets>
    <sheet name="目次" sheetId="11" r:id="rId1"/>
    <sheet name="160" sheetId="8" r:id="rId2"/>
    <sheet name="161" sheetId="9" r:id="rId3"/>
    <sheet name="162" sheetId="10" r:id="rId4"/>
    <sheet name="163" sheetId="7" r:id="rId5"/>
  </sheets>
  <calcPr calcId="162913"/>
</workbook>
</file>

<file path=xl/calcChain.xml><?xml version="1.0" encoding="utf-8"?>
<calcChain xmlns="http://schemas.openxmlformats.org/spreadsheetml/2006/main">
  <c r="B8" i="11" l="1"/>
  <c r="B7" i="11"/>
  <c r="B6" i="11" l="1"/>
  <c r="B5" i="11"/>
  <c r="C8" i="11"/>
  <c r="C7" i="11"/>
  <c r="C6" i="11"/>
  <c r="C5" i="11"/>
</calcChain>
</file>

<file path=xl/sharedStrings.xml><?xml version="1.0" encoding="utf-8"?>
<sst xmlns="http://schemas.openxmlformats.org/spreadsheetml/2006/main" count="172" uniqueCount="141">
  <si>
    <t>（単位：人）</t>
    <rPh sb="1" eb="3">
      <t>タンイ</t>
    </rPh>
    <rPh sb="4" eb="5">
      <t>ニン</t>
    </rPh>
    <phoneticPr fontId="4"/>
  </si>
  <si>
    <t>旧佐賀市</t>
    <rPh sb="0" eb="4">
      <t>キサ</t>
    </rPh>
    <phoneticPr fontId="4"/>
  </si>
  <si>
    <t>さが農業まつり</t>
    <rPh sb="2" eb="4">
      <t>ノウギョウ</t>
    </rPh>
    <phoneticPr fontId="4"/>
  </si>
  <si>
    <t>川上峡花火大会</t>
    <rPh sb="0" eb="2">
      <t>カワカミ</t>
    </rPh>
    <rPh sb="2" eb="3">
      <t>キョウ</t>
    </rPh>
    <rPh sb="3" eb="5">
      <t>ハナビ</t>
    </rPh>
    <rPh sb="5" eb="7">
      <t>タイカイ</t>
    </rPh>
    <phoneticPr fontId="4"/>
  </si>
  <si>
    <t>川上峡春まつり</t>
    <rPh sb="0" eb="2">
      <t>カワカミ</t>
    </rPh>
    <rPh sb="2" eb="3">
      <t>キョウ</t>
    </rPh>
    <rPh sb="3" eb="4">
      <t>ハル</t>
    </rPh>
    <phoneticPr fontId="4"/>
  </si>
  <si>
    <t>佐賀城下栄の国まつり</t>
    <rPh sb="0" eb="2">
      <t>サガ</t>
    </rPh>
    <rPh sb="2" eb="4">
      <t>ジョウカ</t>
    </rPh>
    <rPh sb="4" eb="10">
      <t>サカエ</t>
    </rPh>
    <phoneticPr fontId="4"/>
  </si>
  <si>
    <t>佐賀城下ひなまつり</t>
    <rPh sb="0" eb="2">
      <t>サガ</t>
    </rPh>
    <rPh sb="2" eb="4">
      <t>ジョウカ</t>
    </rPh>
    <phoneticPr fontId="4"/>
  </si>
  <si>
    <t>諸富町</t>
    <rPh sb="0" eb="2">
      <t>モロドミ</t>
    </rPh>
    <rPh sb="2" eb="3">
      <t>チョウ</t>
    </rPh>
    <phoneticPr fontId="4"/>
  </si>
  <si>
    <t>大和町</t>
    <rPh sb="0" eb="3">
      <t>ヤマトチョウ</t>
    </rPh>
    <phoneticPr fontId="4"/>
  </si>
  <si>
    <t>富士町</t>
    <rPh sb="0" eb="3">
      <t>フジチョウ</t>
    </rPh>
    <phoneticPr fontId="4"/>
  </si>
  <si>
    <t>三瀬村</t>
    <rPh sb="0" eb="2">
      <t>ミツセ</t>
    </rPh>
    <rPh sb="2" eb="3">
      <t>ムラ</t>
    </rPh>
    <phoneticPr fontId="4"/>
  </si>
  <si>
    <t>川副町</t>
    <rPh sb="0" eb="2">
      <t>カワソエ</t>
    </rPh>
    <rPh sb="2" eb="3">
      <t>チョウ</t>
    </rPh>
    <phoneticPr fontId="4"/>
  </si>
  <si>
    <t>東与賀町</t>
    <rPh sb="0" eb="4">
      <t>ヒガシヨカチョウ</t>
    </rPh>
    <phoneticPr fontId="4"/>
  </si>
  <si>
    <t>資料：観光振興課</t>
    <rPh sb="5" eb="7">
      <t>シンコウ</t>
    </rPh>
    <phoneticPr fontId="11"/>
  </si>
  <si>
    <t>その他</t>
  </si>
  <si>
    <t>タクシー</t>
  </si>
  <si>
    <t>自動車</t>
  </si>
  <si>
    <t>（単位：千人）</t>
    <rPh sb="1" eb="3">
      <t>タンイ</t>
    </rPh>
    <rPh sb="4" eb="6">
      <t>センニン</t>
    </rPh>
    <phoneticPr fontId="11"/>
  </si>
  <si>
    <t>入場料等</t>
  </si>
  <si>
    <t>交通費</t>
  </si>
  <si>
    <t>土産品費</t>
  </si>
  <si>
    <t>飲食費</t>
  </si>
  <si>
    <t>宿泊費</t>
  </si>
  <si>
    <t>年間１人当たり消費額</t>
    <rPh sb="7" eb="9">
      <t>ショウヒ</t>
    </rPh>
    <rPh sb="9" eb="10">
      <t>ガク</t>
    </rPh>
    <phoneticPr fontId="11"/>
  </si>
  <si>
    <t>その他</t>
    <rPh sb="2" eb="3">
      <t>タ</t>
    </rPh>
    <phoneticPr fontId="4"/>
  </si>
  <si>
    <t>東与賀町</t>
    <rPh sb="0" eb="3">
      <t>ヒガシヨカ</t>
    </rPh>
    <rPh sb="3" eb="4">
      <t>マチ</t>
    </rPh>
    <phoneticPr fontId="4"/>
  </si>
  <si>
    <t>(単位：人）</t>
    <rPh sb="1" eb="3">
      <t>タンイ</t>
    </rPh>
    <rPh sb="4" eb="5">
      <t>ニン</t>
    </rPh>
    <phoneticPr fontId="4"/>
  </si>
  <si>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11"/>
  </si>
  <si>
    <t>タイトル</t>
    <phoneticPr fontId="11"/>
  </si>
  <si>
    <t>掲載年次・年度</t>
    <rPh sb="0" eb="2">
      <t>ケイサイ</t>
    </rPh>
    <rPh sb="2" eb="4">
      <t>ネンジ</t>
    </rPh>
    <rPh sb="5" eb="7">
      <t>ネンド</t>
    </rPh>
    <phoneticPr fontId="11"/>
  </si>
  <si>
    <t>日帰り</t>
  </si>
  <si>
    <t>宿 泊</t>
  </si>
  <si>
    <t>Ｊ Ｒ</t>
  </si>
  <si>
    <t>バ ス</t>
  </si>
  <si>
    <t>県 内</t>
  </si>
  <si>
    <t>九 州</t>
  </si>
  <si>
    <t>四 国</t>
  </si>
  <si>
    <t>中 国</t>
  </si>
  <si>
    <t>近 畿</t>
  </si>
  <si>
    <t>佐賀市歴史民俗館</t>
  </si>
  <si>
    <t>佐賀バルーンミュージアム</t>
  </si>
  <si>
    <t>シチメンソウまつり</t>
  </si>
  <si>
    <t>川副町</t>
    <rPh sb="0" eb="1">
      <t>カワ</t>
    </rPh>
    <rPh sb="1" eb="2">
      <t>フク</t>
    </rPh>
    <rPh sb="2" eb="3">
      <t>チョウ</t>
    </rPh>
    <phoneticPr fontId="4"/>
  </si>
  <si>
    <t>（単位：千円, ただし1人当たり消費額は円）</t>
    <rPh sb="1" eb="3">
      <t>タンイ</t>
    </rPh>
    <rPh sb="4" eb="6">
      <t>センエン</t>
    </rPh>
    <rPh sb="12" eb="13">
      <t>ニン</t>
    </rPh>
    <rPh sb="13" eb="14">
      <t>ア</t>
    </rPh>
    <rPh sb="16" eb="18">
      <t>ショウヒ</t>
    </rPh>
    <rPh sb="18" eb="19">
      <t>ガク</t>
    </rPh>
    <rPh sb="20" eb="21">
      <t>エン</t>
    </rPh>
    <phoneticPr fontId="11"/>
  </si>
  <si>
    <t>各年1月～12月</t>
    <rPh sb="0" eb="2">
      <t>カクネン</t>
    </rPh>
    <rPh sb="3" eb="4">
      <t>ガツ</t>
    </rPh>
    <rPh sb="7" eb="8">
      <t>ガツ</t>
    </rPh>
    <phoneticPr fontId="3"/>
  </si>
  <si>
    <t>各年1月～12月</t>
    <phoneticPr fontId="10"/>
  </si>
  <si>
    <t>神野公園こども遊園地</t>
  </si>
  <si>
    <t>佐賀インターナショナル
バルーンフェスタ</t>
    <rPh sb="0" eb="2">
      <t>サガ</t>
    </rPh>
    <phoneticPr fontId="10"/>
  </si>
  <si>
    <t>SAGAバルーン
チャレンジシリーズ</t>
    <phoneticPr fontId="10"/>
  </si>
  <si>
    <t>古湯・熊の川温泉花火大会</t>
    <rPh sb="0" eb="1">
      <t>フル</t>
    </rPh>
    <rPh sb="1" eb="2">
      <t>ユ</t>
    </rPh>
    <rPh sb="3" eb="4">
      <t>クマ</t>
    </rPh>
    <rPh sb="5" eb="6">
      <t>カワ</t>
    </rPh>
    <rPh sb="6" eb="8">
      <t>オンセン</t>
    </rPh>
    <rPh sb="8" eb="10">
      <t>ハナビ</t>
    </rPh>
    <rPh sb="10" eb="12">
      <t>タイカイ</t>
    </rPh>
    <phoneticPr fontId="4"/>
  </si>
  <si>
    <t>富士町古湯映画祭</t>
    <rPh sb="0" eb="3">
      <t>フジチョウ</t>
    </rPh>
    <rPh sb="3" eb="4">
      <t>フル</t>
    </rPh>
    <rPh sb="4" eb="5">
      <t>ユ</t>
    </rPh>
    <rPh sb="5" eb="8">
      <t>エイガサイ</t>
    </rPh>
    <phoneticPr fontId="4"/>
  </si>
  <si>
    <t>富士町ふれあい祭り</t>
    <phoneticPr fontId="4"/>
  </si>
  <si>
    <t>三 瀬 村</t>
    <rPh sb="0" eb="1">
      <t>サン</t>
    </rPh>
    <rPh sb="2" eb="3">
      <t>セ</t>
    </rPh>
    <rPh sb="4" eb="5">
      <t>ムラ</t>
    </rPh>
    <phoneticPr fontId="4"/>
  </si>
  <si>
    <t>みつせ高原キャンペーン</t>
    <rPh sb="3" eb="5">
      <t>コウゲン</t>
    </rPh>
    <phoneticPr fontId="10"/>
  </si>
  <si>
    <t>三瀬村田舎と都市の
ふれあい祭り</t>
    <rPh sb="0" eb="3">
      <t>ミツセムラ</t>
    </rPh>
    <rPh sb="3" eb="5">
      <t>イナカ</t>
    </rPh>
    <rPh sb="6" eb="8">
      <t>トシ</t>
    </rPh>
    <rPh sb="14" eb="15">
      <t>マツ</t>
    </rPh>
    <phoneticPr fontId="4"/>
  </si>
  <si>
    <t>各年1月～12月</t>
    <phoneticPr fontId="10"/>
  </si>
  <si>
    <t>注1）旧佐賀市は平成17年10月合併以前の佐賀市の区域。</t>
    <rPh sb="0" eb="1">
      <t>チュウ</t>
    </rPh>
    <rPh sb="3" eb="4">
      <t>キュウ</t>
    </rPh>
    <rPh sb="4" eb="7">
      <t>サガシ</t>
    </rPh>
    <rPh sb="8" eb="10">
      <t>ヘイセイ</t>
    </rPh>
    <rPh sb="12" eb="13">
      <t>ネン</t>
    </rPh>
    <rPh sb="15" eb="16">
      <t>ガツ</t>
    </rPh>
    <rPh sb="16" eb="18">
      <t>ガッペイ</t>
    </rPh>
    <rPh sb="18" eb="20">
      <t>イゼン</t>
    </rPh>
    <rPh sb="21" eb="24">
      <t>サガシ</t>
    </rPh>
    <rPh sb="25" eb="27">
      <t>クイキ</t>
    </rPh>
    <phoneticPr fontId="4"/>
  </si>
  <si>
    <t>大隈重信記念館</t>
    <rPh sb="2" eb="4">
      <t>シゲノブ</t>
    </rPh>
    <phoneticPr fontId="8"/>
  </si>
  <si>
    <t>佐賀城本丸歴史館</t>
    <rPh sb="0" eb="2">
      <t>サガ</t>
    </rPh>
    <rPh sb="2" eb="3">
      <t>ジョウ</t>
    </rPh>
    <rPh sb="3" eb="5">
      <t>ホンマル</t>
    </rPh>
    <rPh sb="5" eb="7">
      <t>レキシ</t>
    </rPh>
    <rPh sb="7" eb="8">
      <t>カン</t>
    </rPh>
    <phoneticPr fontId="8"/>
  </si>
  <si>
    <t>徴古館</t>
    <rPh sb="0" eb="3">
      <t>チョウコカン</t>
    </rPh>
    <phoneticPr fontId="6"/>
  </si>
  <si>
    <t>金立山いこいの広場</t>
    <rPh sb="0" eb="2">
      <t>キンリュウ</t>
    </rPh>
    <rPh sb="2" eb="3">
      <t>サン</t>
    </rPh>
    <rPh sb="7" eb="9">
      <t>ヒロバ</t>
    </rPh>
    <phoneticPr fontId="6"/>
  </si>
  <si>
    <t>筑後川昇開橋</t>
    <rPh sb="0" eb="2">
      <t>チクゴ</t>
    </rPh>
    <rPh sb="2" eb="3">
      <t>ガワ</t>
    </rPh>
    <rPh sb="3" eb="4">
      <t>ノボ</t>
    </rPh>
    <rPh sb="4" eb="5">
      <t>ヒラ</t>
    </rPh>
    <rPh sb="5" eb="6">
      <t>ハシ</t>
    </rPh>
    <phoneticPr fontId="8"/>
  </si>
  <si>
    <t>橋の駅ドロンパ</t>
    <rPh sb="0" eb="1">
      <t>ハシ</t>
    </rPh>
    <rPh sb="2" eb="3">
      <t>エキ</t>
    </rPh>
    <phoneticPr fontId="6"/>
  </si>
  <si>
    <t>巨石パーク</t>
    <rPh sb="0" eb="2">
      <t>キョセキ</t>
    </rPh>
    <phoneticPr fontId="8"/>
  </si>
  <si>
    <t>道の駅大和そよかぜ館</t>
    <rPh sb="0" eb="1">
      <t>ミチ</t>
    </rPh>
    <rPh sb="2" eb="3">
      <t>エキ</t>
    </rPh>
    <rPh sb="3" eb="5">
      <t>ヤマト</t>
    </rPh>
    <rPh sb="9" eb="10">
      <t>カン</t>
    </rPh>
    <phoneticPr fontId="8"/>
  </si>
  <si>
    <t>大和中央公園花しょうぶ園</t>
    <rPh sb="0" eb="2">
      <t>ヤマト</t>
    </rPh>
    <rPh sb="2" eb="4">
      <t>チュウオウ</t>
    </rPh>
    <rPh sb="4" eb="6">
      <t>コウエン</t>
    </rPh>
    <rPh sb="6" eb="7">
      <t>ハナ</t>
    </rPh>
    <rPh sb="11" eb="12">
      <t>エン</t>
    </rPh>
    <phoneticPr fontId="8"/>
  </si>
  <si>
    <t>ダムの駅富士しゃくなげの里</t>
  </si>
  <si>
    <t>浮立の里展示館</t>
    <rPh sb="0" eb="2">
      <t>フリュウ</t>
    </rPh>
    <rPh sb="3" eb="4">
      <t>サト</t>
    </rPh>
    <rPh sb="4" eb="6">
      <t>テンジ</t>
    </rPh>
    <rPh sb="6" eb="7">
      <t>カン</t>
    </rPh>
    <phoneticPr fontId="8"/>
  </si>
  <si>
    <t>北山少年自然の家</t>
  </si>
  <si>
    <t>吉村家住宅</t>
    <rPh sb="0" eb="3">
      <t>ヨシムラケ</t>
    </rPh>
    <rPh sb="3" eb="5">
      <t>ジュウタク</t>
    </rPh>
    <phoneticPr fontId="8"/>
  </si>
  <si>
    <t>神水川パークゴルフ場</t>
    <rPh sb="0" eb="1">
      <t>カミ</t>
    </rPh>
    <rPh sb="1" eb="2">
      <t>ミズ</t>
    </rPh>
    <rPh sb="2" eb="3">
      <t>カワ</t>
    </rPh>
    <rPh sb="9" eb="10">
      <t>ジョウ</t>
    </rPh>
    <phoneticPr fontId="6"/>
  </si>
  <si>
    <t>古湯温泉</t>
    <rPh sb="0" eb="1">
      <t>フル</t>
    </rPh>
    <rPh sb="1" eb="2">
      <t>ユ</t>
    </rPh>
    <rPh sb="2" eb="3">
      <t>アツシ</t>
    </rPh>
    <rPh sb="3" eb="4">
      <t>イズミ</t>
    </rPh>
    <phoneticPr fontId="8"/>
  </si>
  <si>
    <t>熊の川温泉</t>
    <rPh sb="0" eb="1">
      <t>クマ</t>
    </rPh>
    <rPh sb="2" eb="3">
      <t>カワ</t>
    </rPh>
    <rPh sb="3" eb="5">
      <t>オンセン</t>
    </rPh>
    <phoneticPr fontId="8"/>
  </si>
  <si>
    <t>三瀬温泉やまびこの湯</t>
    <rPh sb="0" eb="2">
      <t>ミツセ</t>
    </rPh>
    <rPh sb="2" eb="4">
      <t>オンセン</t>
    </rPh>
    <rPh sb="9" eb="10">
      <t>ユ</t>
    </rPh>
    <phoneticPr fontId="8"/>
  </si>
  <si>
    <t>どんぐり村</t>
    <rPh sb="4" eb="5">
      <t>ムラ</t>
    </rPh>
    <phoneticPr fontId="8"/>
  </si>
  <si>
    <t>山口家住宅</t>
    <rPh sb="0" eb="3">
      <t>ヤマグチケ</t>
    </rPh>
    <rPh sb="3" eb="5">
      <t>ジュウタク</t>
    </rPh>
    <phoneticPr fontId="8"/>
  </si>
  <si>
    <t>干潟よか公園</t>
    <rPh sb="0" eb="2">
      <t>ヒガタ</t>
    </rPh>
    <rPh sb="4" eb="6">
      <t>コウエン</t>
    </rPh>
    <phoneticPr fontId="8"/>
  </si>
  <si>
    <t>ゴルフ場</t>
    <rPh sb="3" eb="4">
      <t>ジョウ</t>
    </rPh>
    <phoneticPr fontId="8"/>
  </si>
  <si>
    <t>キャンプ場</t>
    <rPh sb="4" eb="5">
      <t>ジョウ</t>
    </rPh>
    <phoneticPr fontId="8"/>
  </si>
  <si>
    <t>中止</t>
    <rPh sb="0" eb="2">
      <t>チュウシ</t>
    </rPh>
    <phoneticPr fontId="5"/>
  </si>
  <si>
    <t>観光客数</t>
    <phoneticPr fontId="10"/>
  </si>
  <si>
    <t>交通機関</t>
    <rPh sb="0" eb="2">
      <t>コウツウ</t>
    </rPh>
    <phoneticPr fontId="10"/>
  </si>
  <si>
    <t>出 発 地</t>
    <phoneticPr fontId="10"/>
  </si>
  <si>
    <t>総 計</t>
    <rPh sb="0" eb="1">
      <t>ソウ</t>
    </rPh>
    <rPh sb="2" eb="3">
      <t>ケイ</t>
    </rPh>
    <phoneticPr fontId="11"/>
  </si>
  <si>
    <t>消費額</t>
    <phoneticPr fontId="10"/>
  </si>
  <si>
    <t>令和元年</t>
    <rPh sb="0" eb="2">
      <t>レイワ</t>
    </rPh>
    <rPh sb="2" eb="4">
      <t>ガンネン</t>
    </rPh>
    <phoneticPr fontId="7"/>
  </si>
  <si>
    <t>令和元年</t>
    <rPh sb="0" eb="2">
      <t>レイワ</t>
    </rPh>
    <rPh sb="2" eb="4">
      <t>ガンネン</t>
    </rPh>
    <phoneticPr fontId="6"/>
  </si>
  <si>
    <t>令和2年</t>
    <rPh sb="0" eb="2">
      <t>レイワ</t>
    </rPh>
    <rPh sb="3" eb="4">
      <t>ネン</t>
    </rPh>
    <phoneticPr fontId="8"/>
  </si>
  <si>
    <t>令和2年</t>
    <rPh sb="0" eb="1">
      <t>レイ</t>
    </rPh>
    <rPh sb="1" eb="2">
      <t>ワ</t>
    </rPh>
    <rPh sb="3" eb="4">
      <t>ネン</t>
    </rPh>
    <phoneticPr fontId="7"/>
  </si>
  <si>
    <t>無観客開催</t>
    <rPh sb="0" eb="1">
      <t>ム</t>
    </rPh>
    <rPh sb="1" eb="3">
      <t>カンキャク</t>
    </rPh>
    <rPh sb="3" eb="5">
      <t>カイサイ</t>
    </rPh>
    <phoneticPr fontId="5"/>
  </si>
  <si>
    <t>令和2年</t>
    <rPh sb="0" eb="2">
      <t>レイワ</t>
    </rPh>
    <rPh sb="3" eb="4">
      <t>ネン</t>
    </rPh>
    <phoneticPr fontId="7"/>
  </si>
  <si>
    <t>令和2年</t>
    <rPh sb="0" eb="2">
      <t>レイワ</t>
    </rPh>
    <rPh sb="3" eb="4">
      <t>ネン</t>
    </rPh>
    <phoneticPr fontId="6"/>
  </si>
  <si>
    <t>令和3年</t>
    <rPh sb="0" eb="2">
      <t>レイワ</t>
    </rPh>
    <rPh sb="3" eb="4">
      <t>ネン</t>
    </rPh>
    <phoneticPr fontId="8"/>
  </si>
  <si>
    <t>令和3年</t>
    <rPh sb="0" eb="1">
      <t>レイ</t>
    </rPh>
    <rPh sb="1" eb="2">
      <t>ワ</t>
    </rPh>
    <rPh sb="3" eb="4">
      <t>ネン</t>
    </rPh>
    <phoneticPr fontId="7"/>
  </si>
  <si>
    <t>注3）数値は主催者の報告によるもの。</t>
    <rPh sb="0" eb="1">
      <t>チュウ</t>
    </rPh>
    <rPh sb="3" eb="5">
      <t>スウチ</t>
    </rPh>
    <rPh sb="6" eb="9">
      <t>シュサイシャ</t>
    </rPh>
    <rPh sb="10" eb="12">
      <t>ホウコク</t>
    </rPh>
    <phoneticPr fontId="10"/>
  </si>
  <si>
    <t>注2）川上峡春まつりの来場者数は，屋形船乗船者数である。</t>
    <rPh sb="0" eb="1">
      <t>チュウ</t>
    </rPh>
    <rPh sb="3" eb="5">
      <t>カワカミ</t>
    </rPh>
    <rPh sb="5" eb="6">
      <t>キョウ</t>
    </rPh>
    <rPh sb="6" eb="7">
      <t>ハル</t>
    </rPh>
    <rPh sb="11" eb="14">
      <t>ライジョウシャ</t>
    </rPh>
    <rPh sb="14" eb="15">
      <t>スウ</t>
    </rPh>
    <rPh sb="17" eb="20">
      <t>ヤカタブネ</t>
    </rPh>
    <rPh sb="20" eb="23">
      <t>ジョウセンシャ</t>
    </rPh>
    <rPh sb="23" eb="24">
      <t>スウ</t>
    </rPh>
    <phoneticPr fontId="10"/>
  </si>
  <si>
    <t>　　　　　　　年　次
区　分</t>
    <rPh sb="7" eb="8">
      <t>ネン</t>
    </rPh>
    <rPh sb="9" eb="10">
      <t>ジ</t>
    </rPh>
    <rPh sb="11" eb="12">
      <t>ク</t>
    </rPh>
    <rPh sb="13" eb="14">
      <t>ブン</t>
    </rPh>
    <phoneticPr fontId="11"/>
  </si>
  <si>
    <t>　　　　　　年　次
区　分</t>
    <rPh sb="6" eb="7">
      <t>ネン</t>
    </rPh>
    <rPh sb="8" eb="9">
      <t>ジ</t>
    </rPh>
    <rPh sb="10" eb="11">
      <t>ク</t>
    </rPh>
    <rPh sb="12" eb="13">
      <t>ブン</t>
    </rPh>
    <phoneticPr fontId="11"/>
  </si>
  <si>
    <t>　　　　　　　　　　　　　年　次
イベント名</t>
    <rPh sb="13" eb="14">
      <t>ネン</t>
    </rPh>
    <rPh sb="15" eb="16">
      <t>ジ</t>
    </rPh>
    <rPh sb="21" eb="22">
      <t>メイ</t>
    </rPh>
    <phoneticPr fontId="4"/>
  </si>
  <si>
    <t>東よか干潟ビジターセンターひがさす</t>
    <rPh sb="0" eb="1">
      <t>ヒガシ</t>
    </rPh>
    <rPh sb="3" eb="5">
      <t>ヒガタ</t>
    </rPh>
    <phoneticPr fontId="10"/>
  </si>
  <si>
    <t>佐野常民と三重津海軍所跡の歴史館</t>
    <rPh sb="0" eb="2">
      <t>サノ</t>
    </rPh>
    <rPh sb="2" eb="3">
      <t>ツネ</t>
    </rPh>
    <rPh sb="3" eb="4">
      <t>タミ</t>
    </rPh>
    <rPh sb="5" eb="8">
      <t>ミエツ</t>
    </rPh>
    <rPh sb="8" eb="12">
      <t>カイグンショアト</t>
    </rPh>
    <rPh sb="13" eb="16">
      <t>レキシカン</t>
    </rPh>
    <phoneticPr fontId="12"/>
  </si>
  <si>
    <t>　　　　　　　　　　　　　　　　年次
 観光施設名</t>
    <rPh sb="16" eb="18">
      <t>ネンジ</t>
    </rPh>
    <rPh sb="20" eb="22">
      <t>カンコウ</t>
    </rPh>
    <rPh sb="22" eb="24">
      <t>シセツ</t>
    </rPh>
    <rPh sb="24" eb="25">
      <t>メイ</t>
    </rPh>
    <phoneticPr fontId="10"/>
  </si>
  <si>
    <t>令和3年</t>
    <rPh sb="0" eb="2">
      <t>レイワ</t>
    </rPh>
    <rPh sb="3" eb="4">
      <t>ネン</t>
    </rPh>
    <phoneticPr fontId="7"/>
  </si>
  <si>
    <t>令和4年</t>
    <rPh sb="0" eb="2">
      <t>レイワ</t>
    </rPh>
    <rPh sb="3" eb="4">
      <t>ネン</t>
    </rPh>
    <phoneticPr fontId="11"/>
  </si>
  <si>
    <t>令和4年</t>
    <rPh sb="0" eb="1">
      <t>レイ</t>
    </rPh>
    <rPh sb="1" eb="2">
      <t>ワ</t>
    </rPh>
    <rPh sb="3" eb="4">
      <t>ネン</t>
    </rPh>
    <phoneticPr fontId="8"/>
  </si>
  <si>
    <t>中止</t>
    <rPh sb="0" eb="2">
      <t>チュウシ</t>
    </rPh>
    <phoneticPr fontId="4"/>
  </si>
  <si>
    <t>令和4年</t>
    <rPh sb="0" eb="2">
      <t>レイワ</t>
    </rPh>
    <rPh sb="3" eb="4">
      <t>ネン</t>
    </rPh>
    <phoneticPr fontId="8"/>
  </si>
  <si>
    <t>令和4年</t>
    <rPh sb="0" eb="2">
      <t>レイワ</t>
    </rPh>
    <rPh sb="3" eb="4">
      <t>ネン</t>
    </rPh>
    <phoneticPr fontId="7"/>
  </si>
  <si>
    <t>令和5年</t>
    <rPh sb="0" eb="2">
      <t>レイワ</t>
    </rPh>
    <rPh sb="3" eb="4">
      <t>ネン</t>
    </rPh>
    <phoneticPr fontId="11"/>
  </si>
  <si>
    <t>令和5年</t>
    <rPh sb="0" eb="1">
      <t>レイ</t>
    </rPh>
    <rPh sb="1" eb="2">
      <t>ワ</t>
    </rPh>
    <rPh sb="3" eb="4">
      <t>ネン</t>
    </rPh>
    <phoneticPr fontId="8"/>
  </si>
  <si>
    <t>令和元～５年</t>
  </si>
  <si>
    <t>レイクサイド北山</t>
    <rPh sb="6" eb="8">
      <t>キタヤマ</t>
    </rPh>
    <phoneticPr fontId="10"/>
  </si>
  <si>
    <t>資料：観光振興課，歴史・文化課，文化財課，環境政策課，社会教育課，北部建設事務所，南部建設事務所,</t>
    <rPh sb="0" eb="2">
      <t>シリョウ</t>
    </rPh>
    <rPh sb="3" eb="5">
      <t>カンコウ</t>
    </rPh>
    <rPh sb="5" eb="7">
      <t>シンコウ</t>
    </rPh>
    <rPh sb="7" eb="8">
      <t>カ</t>
    </rPh>
    <rPh sb="9" eb="11">
      <t>レキシ</t>
    </rPh>
    <rPh sb="12" eb="14">
      <t>ブンカ</t>
    </rPh>
    <rPh sb="14" eb="15">
      <t>カ</t>
    </rPh>
    <rPh sb="16" eb="19">
      <t>ブンカザイ</t>
    </rPh>
    <rPh sb="19" eb="20">
      <t>カ</t>
    </rPh>
    <rPh sb="27" eb="29">
      <t>シャカイ</t>
    </rPh>
    <rPh sb="29" eb="31">
      <t>キョウイク</t>
    </rPh>
    <rPh sb="31" eb="32">
      <t>カ</t>
    </rPh>
    <rPh sb="33" eb="35">
      <t>ホクブ</t>
    </rPh>
    <rPh sb="35" eb="37">
      <t>ケンセツ</t>
    </rPh>
    <rPh sb="37" eb="39">
      <t>ジム</t>
    </rPh>
    <rPh sb="39" eb="40">
      <t>ショ</t>
    </rPh>
    <rPh sb="41" eb="42">
      <t>ミナミ</t>
    </rPh>
    <phoneticPr fontId="4"/>
  </si>
  <si>
    <t>　　　大和支所総務・地域振興グループ，しゃくなげの里，佐賀県MIGAKIチーム</t>
    <rPh sb="27" eb="30">
      <t>サガケン</t>
    </rPh>
    <phoneticPr fontId="4"/>
  </si>
  <si>
    <t>　　　嘉瀬川リバーサイドゴルフ場(令和元年8月から営業休止，令和3年4月末から営業再開)</t>
    <rPh sb="3" eb="5">
      <t>カセ</t>
    </rPh>
    <rPh sb="5" eb="6">
      <t>ガワ</t>
    </rPh>
    <rPh sb="15" eb="16">
      <t>ジョウ</t>
    </rPh>
    <rPh sb="17" eb="19">
      <t>レイワ</t>
    </rPh>
    <rPh sb="19" eb="20">
      <t>ガン</t>
    </rPh>
    <rPh sb="20" eb="21">
      <t>ネン</t>
    </rPh>
    <rPh sb="22" eb="23">
      <t>ガツ</t>
    </rPh>
    <rPh sb="25" eb="27">
      <t>エイギョウ</t>
    </rPh>
    <rPh sb="27" eb="29">
      <t>キュウシ</t>
    </rPh>
    <rPh sb="30" eb="32">
      <t>レイワ</t>
    </rPh>
    <rPh sb="33" eb="34">
      <t>ネン</t>
    </rPh>
    <rPh sb="35" eb="36">
      <t>ガツ</t>
    </rPh>
    <rPh sb="36" eb="37">
      <t>マツ</t>
    </rPh>
    <rPh sb="39" eb="41">
      <t>エイギョウ</t>
    </rPh>
    <rPh sb="41" eb="43">
      <t>サイカイ</t>
    </rPh>
    <phoneticPr fontId="10"/>
  </si>
  <si>
    <t>　　　キャンプ場…金立教育キャンプ場, 北山キャンプ場(令和4年1月～5年10月19日休止),</t>
    <rPh sb="7" eb="8">
      <t>ジョウ</t>
    </rPh>
    <rPh sb="9" eb="11">
      <t>キンリュウ</t>
    </rPh>
    <rPh sb="11" eb="13">
      <t>キョウイク</t>
    </rPh>
    <rPh sb="17" eb="18">
      <t>ジョウ</t>
    </rPh>
    <rPh sb="20" eb="22">
      <t>ホクザン</t>
    </rPh>
    <rPh sb="26" eb="27">
      <t>ジョウ</t>
    </rPh>
    <rPh sb="28" eb="30">
      <t>レイワ</t>
    </rPh>
    <rPh sb="31" eb="32">
      <t>ネン</t>
    </rPh>
    <rPh sb="33" eb="34">
      <t>ガツ</t>
    </rPh>
    <rPh sb="36" eb="37">
      <t>ネン</t>
    </rPh>
    <rPh sb="39" eb="40">
      <t>ガツ</t>
    </rPh>
    <rPh sb="42" eb="43">
      <t>ニチ</t>
    </rPh>
    <rPh sb="43" eb="45">
      <t>キュウシ</t>
    </rPh>
    <phoneticPr fontId="4"/>
  </si>
  <si>
    <t>　　　吉野山キャンプ場, 山中キャンプ場,道の駅大和オートキャンプ場</t>
    <rPh sb="21" eb="22">
      <t>ミチ</t>
    </rPh>
    <rPh sb="23" eb="24">
      <t>エキ</t>
    </rPh>
    <rPh sb="24" eb="26">
      <t>ヤマト</t>
    </rPh>
    <rPh sb="33" eb="34">
      <t>ジョウ</t>
    </rPh>
    <phoneticPr fontId="4"/>
  </si>
  <si>
    <t>注1） ゴルフ場…北山カントリークラブ，大和不動カントリークラブ，富士カントリークラブ，</t>
    <rPh sb="0" eb="1">
      <t>チュウ</t>
    </rPh>
    <rPh sb="7" eb="8">
      <t>ジョウ</t>
    </rPh>
    <rPh sb="9" eb="11">
      <t>ホクザン</t>
    </rPh>
    <rPh sb="20" eb="22">
      <t>ヤマト</t>
    </rPh>
    <rPh sb="22" eb="24">
      <t>フドウ</t>
    </rPh>
    <phoneticPr fontId="4"/>
  </si>
  <si>
    <t>注2） 北山キャンプ場については令和5年から佐賀県MIGAKIチームの資料。</t>
    <rPh sb="0" eb="1">
      <t>チュウ</t>
    </rPh>
    <rPh sb="4" eb="6">
      <t>ホクザン</t>
    </rPh>
    <rPh sb="10" eb="11">
      <t>ジョウ</t>
    </rPh>
    <rPh sb="16" eb="18">
      <t>レイワ</t>
    </rPh>
    <rPh sb="19" eb="20">
      <t>ネン</t>
    </rPh>
    <rPh sb="22" eb="25">
      <t>サガケン</t>
    </rPh>
    <rPh sb="35" eb="37">
      <t>シリョウ</t>
    </rPh>
    <phoneticPr fontId="4"/>
  </si>
  <si>
    <t>注3） 旧佐賀市は平成17年10月合併以前の佐賀市の区域。</t>
    <rPh sb="0" eb="1">
      <t>チュウ</t>
    </rPh>
    <rPh sb="4" eb="5">
      <t>キュウ</t>
    </rPh>
    <rPh sb="5" eb="8">
      <t>サガシ</t>
    </rPh>
    <rPh sb="9" eb="11">
      <t>ヘイセイ</t>
    </rPh>
    <rPh sb="13" eb="14">
      <t>ネン</t>
    </rPh>
    <rPh sb="16" eb="17">
      <t>ガツ</t>
    </rPh>
    <rPh sb="17" eb="19">
      <t>ガッペイ</t>
    </rPh>
    <rPh sb="19" eb="21">
      <t>イゼン</t>
    </rPh>
    <rPh sb="22" eb="25">
      <t>サガシ</t>
    </rPh>
    <rPh sb="26" eb="28">
      <t>クイキ</t>
    </rPh>
    <phoneticPr fontId="4"/>
  </si>
  <si>
    <t>注4） 北山少年自然の家については宿泊客のみの数値。</t>
    <rPh sb="0" eb="1">
      <t>チュウ</t>
    </rPh>
    <rPh sb="4" eb="6">
      <t>ホクザン</t>
    </rPh>
    <rPh sb="6" eb="8">
      <t>ショウネン</t>
    </rPh>
    <rPh sb="8" eb="10">
      <t>シゼン</t>
    </rPh>
    <rPh sb="11" eb="12">
      <t>イエ</t>
    </rPh>
    <rPh sb="17" eb="20">
      <t>シュクハクキャク</t>
    </rPh>
    <rPh sb="23" eb="25">
      <t>スウチ</t>
    </rPh>
    <phoneticPr fontId="10"/>
  </si>
  <si>
    <t>　　　山口家住宅は令和5年2月中旬から工事のため休館。</t>
    <rPh sb="3" eb="6">
      <t>ヤマグチケ</t>
    </rPh>
    <rPh sb="6" eb="8">
      <t>ジュウタク</t>
    </rPh>
    <rPh sb="9" eb="11">
      <t>レイワ</t>
    </rPh>
    <rPh sb="12" eb="13">
      <t>ネン</t>
    </rPh>
    <rPh sb="14" eb="15">
      <t>ガツ</t>
    </rPh>
    <rPh sb="24" eb="26">
      <t>キュウカン</t>
    </rPh>
    <phoneticPr fontId="10"/>
  </si>
  <si>
    <t>注6） 佐野常民記念館は令和3年1月から工事のため休館，令和3年9月25日から「佐野常民と三重津海軍所跡の</t>
    <rPh sb="0" eb="1">
      <t>チュウ</t>
    </rPh>
    <rPh sb="4" eb="6">
      <t>サノ</t>
    </rPh>
    <rPh sb="6" eb="8">
      <t>ツネタミ</t>
    </rPh>
    <rPh sb="8" eb="10">
      <t>キネン</t>
    </rPh>
    <rPh sb="10" eb="11">
      <t>カン</t>
    </rPh>
    <rPh sb="12" eb="14">
      <t>レイワ</t>
    </rPh>
    <rPh sb="15" eb="16">
      <t>ネン</t>
    </rPh>
    <rPh sb="17" eb="18">
      <t>ガツ</t>
    </rPh>
    <rPh sb="20" eb="22">
      <t>コウジ</t>
    </rPh>
    <rPh sb="25" eb="27">
      <t>キュウカン</t>
    </rPh>
    <rPh sb="26" eb="27">
      <t>リンキュウ</t>
    </rPh>
    <rPh sb="28" eb="30">
      <t>レイワ</t>
    </rPh>
    <rPh sb="31" eb="32">
      <t>ネン</t>
    </rPh>
    <rPh sb="33" eb="34">
      <t>ガツ</t>
    </rPh>
    <rPh sb="36" eb="37">
      <t>ニチ</t>
    </rPh>
    <rPh sb="40" eb="42">
      <t>サノ</t>
    </rPh>
    <rPh sb="42" eb="44">
      <t>ジョウミン</t>
    </rPh>
    <rPh sb="45" eb="48">
      <t>ミエツ</t>
    </rPh>
    <rPh sb="48" eb="50">
      <t>カイグン</t>
    </rPh>
    <rPh sb="50" eb="51">
      <t>ショ</t>
    </rPh>
    <rPh sb="51" eb="52">
      <t>アト</t>
    </rPh>
    <phoneticPr fontId="10"/>
  </si>
  <si>
    <t>　　　歴史館」として開館。</t>
    <phoneticPr fontId="10"/>
  </si>
  <si>
    <t>注7） 東よか干潟ビジターセンターは令和2年10月20日に開館。</t>
    <rPh sb="0" eb="1">
      <t>チュウ</t>
    </rPh>
    <rPh sb="4" eb="5">
      <t>ヒガシ</t>
    </rPh>
    <rPh sb="7" eb="9">
      <t>ヒガタ</t>
    </rPh>
    <rPh sb="18" eb="20">
      <t>レイワ</t>
    </rPh>
    <rPh sb="21" eb="22">
      <t>ネン</t>
    </rPh>
    <rPh sb="24" eb="25">
      <t>ガツ</t>
    </rPh>
    <rPh sb="27" eb="28">
      <t>ニチ</t>
    </rPh>
    <rPh sb="29" eb="31">
      <t>カイカン</t>
    </rPh>
    <phoneticPr fontId="10"/>
  </si>
  <si>
    <t>注8） 21世紀県民の森は令和5年7月に「レイクサイド北山」としてリニューアルオープン。</t>
    <rPh sb="0" eb="1">
      <t>チュウ</t>
    </rPh>
    <rPh sb="6" eb="8">
      <t>セイキ</t>
    </rPh>
    <rPh sb="8" eb="10">
      <t>ケンミン</t>
    </rPh>
    <rPh sb="11" eb="12">
      <t>モリ</t>
    </rPh>
    <rPh sb="13" eb="15">
      <t>レイワ</t>
    </rPh>
    <rPh sb="16" eb="17">
      <t>ネン</t>
    </rPh>
    <rPh sb="18" eb="19">
      <t>ガツ</t>
    </rPh>
    <rPh sb="27" eb="29">
      <t>ホクザン</t>
    </rPh>
    <phoneticPr fontId="10"/>
  </si>
  <si>
    <t>令和２～６年</t>
    <phoneticPr fontId="10"/>
  </si>
  <si>
    <t>令和5年</t>
    <rPh sb="0" eb="2">
      <t>レイワ</t>
    </rPh>
    <rPh sb="3" eb="4">
      <t>ネン</t>
    </rPh>
    <phoneticPr fontId="8"/>
  </si>
  <si>
    <t>令和5年</t>
    <rPh sb="0" eb="2">
      <t>レイワ</t>
    </rPh>
    <rPh sb="3" eb="4">
      <t>ネン</t>
    </rPh>
    <phoneticPr fontId="7"/>
  </si>
  <si>
    <t>令和6年</t>
    <rPh sb="0" eb="2">
      <t>レイワ</t>
    </rPh>
    <rPh sb="3" eb="4">
      <t>ネン</t>
    </rPh>
    <phoneticPr fontId="11"/>
  </si>
  <si>
    <t>令和6年</t>
    <rPh sb="0" eb="1">
      <t>レイ</t>
    </rPh>
    <rPh sb="1" eb="2">
      <t>ワ</t>
    </rPh>
    <rPh sb="3" eb="4">
      <t>ネン</t>
    </rPh>
    <phoneticPr fontId="8"/>
  </si>
  <si>
    <t>さぁ～行こう諸富さい！</t>
    <phoneticPr fontId="10"/>
  </si>
  <si>
    <t>注5） 吉村家住宅および山口家住宅は記帳者の数，吉村家住宅は令和5年2月中旬から令和6年12月まで工事のため休館，</t>
    <rPh sb="0" eb="1">
      <t>チュウ</t>
    </rPh>
    <rPh sb="4" eb="6">
      <t>ヨシムラ</t>
    </rPh>
    <rPh sb="6" eb="7">
      <t>イエ</t>
    </rPh>
    <rPh sb="7" eb="9">
      <t>ジュウタク</t>
    </rPh>
    <rPh sb="12" eb="14">
      <t>ヤマグチ</t>
    </rPh>
    <rPh sb="14" eb="15">
      <t>イエ</t>
    </rPh>
    <rPh sb="15" eb="17">
      <t>ジュウタク</t>
    </rPh>
    <rPh sb="18" eb="20">
      <t>キチョウ</t>
    </rPh>
    <rPh sb="20" eb="21">
      <t>シャ</t>
    </rPh>
    <rPh sb="22" eb="23">
      <t>カズ</t>
    </rPh>
    <rPh sb="24" eb="27">
      <t>ヨシムラケ</t>
    </rPh>
    <rPh sb="27" eb="29">
      <t>ジュウタク</t>
    </rPh>
    <rPh sb="30" eb="32">
      <t>レイワ</t>
    </rPh>
    <rPh sb="33" eb="34">
      <t>ネン</t>
    </rPh>
    <rPh sb="35" eb="36">
      <t>ガツ</t>
    </rPh>
    <rPh sb="36" eb="38">
      <t>チュウジュン</t>
    </rPh>
    <rPh sb="40" eb="42">
      <t>レイワ</t>
    </rPh>
    <rPh sb="43" eb="44">
      <t>ネン</t>
    </rPh>
    <rPh sb="46" eb="47">
      <t>ガツ</t>
    </rPh>
    <rPh sb="49" eb="51">
      <t>コウジ</t>
    </rPh>
    <rPh sb="54" eb="56">
      <t>キュウカン</t>
    </rPh>
    <phoneticPr fontId="10"/>
  </si>
  <si>
    <t>注4）さぁ～行こう諸富さい！は令和6年から開催。</t>
    <rPh sb="0" eb="1">
      <t>チュウ</t>
    </rPh>
    <rPh sb="6" eb="7">
      <t>イ</t>
    </rPh>
    <rPh sb="9" eb="11">
      <t>モロドミ</t>
    </rPh>
    <rPh sb="15" eb="17">
      <t>レイワ</t>
    </rPh>
    <rPh sb="18" eb="19">
      <t>ネン</t>
    </rPh>
    <rPh sb="21" eb="23">
      <t>カイサイ</t>
    </rPh>
    <phoneticPr fontId="4"/>
  </si>
  <si>
    <t>160. 観光客数（令和元～５年）</t>
    <rPh sb="5" eb="6">
      <t>カン</t>
    </rPh>
    <rPh sb="6" eb="7">
      <t>ヒカリ</t>
    </rPh>
    <rPh sb="7" eb="8">
      <t>キャク</t>
    </rPh>
    <rPh sb="8" eb="9">
      <t>スウ</t>
    </rPh>
    <phoneticPr fontId="11"/>
  </si>
  <si>
    <t>161. 観光客消費額（令和元～５年）</t>
    <phoneticPr fontId="11"/>
  </si>
  <si>
    <t>162. 観光施設等入場者数（令和２～６年）</t>
    <rPh sb="15" eb="17">
      <t>レイワ</t>
    </rPh>
    <rPh sb="20" eb="21">
      <t>ネン</t>
    </rPh>
    <phoneticPr fontId="4"/>
  </si>
  <si>
    <t>163. 観光イベント来場者数（令和２～６年）</t>
    <rPh sb="5" eb="6">
      <t>カン</t>
    </rPh>
    <rPh sb="6" eb="7">
      <t>ヒカリ</t>
    </rPh>
    <rPh sb="11" eb="12">
      <t>ライ</t>
    </rPh>
    <rPh sb="12" eb="13">
      <t>バ</t>
    </rPh>
    <rPh sb="13" eb="14">
      <t>シャ</t>
    </rPh>
    <rPh sb="14" eb="15">
      <t>カズ</t>
    </rPh>
    <rPh sb="16" eb="18">
      <t>レイワ</t>
    </rPh>
    <rPh sb="21" eb="22">
      <t>ネン</t>
    </rPh>
    <phoneticPr fontId="4"/>
  </si>
  <si>
    <t>資料：観光振興課，富士支所総務・地域振興グループ</t>
    <rPh sb="0" eb="2">
      <t>シリョウ</t>
    </rPh>
    <rPh sb="3" eb="5">
      <t>カンコウ</t>
    </rPh>
    <rPh sb="5" eb="7">
      <t>シンコウ</t>
    </rPh>
    <rPh sb="7" eb="8">
      <t>カ</t>
    </rPh>
    <rPh sb="9" eb="11">
      <t>フジ</t>
    </rPh>
    <rPh sb="11" eb="13">
      <t>シショ</t>
    </rPh>
    <rPh sb="13" eb="15">
      <t>ソウム</t>
    </rPh>
    <rPh sb="16" eb="18">
      <t>チイキ</t>
    </rPh>
    <rPh sb="18" eb="20">
      <t>シンコウ</t>
    </rPh>
    <phoneticPr fontId="4"/>
  </si>
  <si>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11"/>
  </si>
  <si>
    <t>〔１６〕  観　光</t>
    <rPh sb="6" eb="7">
      <t>カン</t>
    </rPh>
    <rPh sb="8" eb="9">
      <t>ヒカリ</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</si>
</sst>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 ###\ ##0_ ;_ * \-#,##0_ ;_ * &quot;-&quot;_ ;_ @_ "/>
    <numFmt numFmtId="177" formatCode="_ * #\ ##0_ ;_ * \-#,##0_ ;_ * &quot;-&quot;_ ;_ @_ "/>
    <numFmt numFmtId="178" formatCode="#,##0;\-#,##0;&quot;-&quot;"/>
    <numFmt numFmtId="179" formatCode="_###\ ###_;"/>
  </numFmts>
  <fonts count="28">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6"/>
      <name val="ＭＳ Ｐ明朝"/>
      <family val="1"/>
      <charset val="128"/>
    </font>
    <font>
      <sz val="10"/>
      <name val="ＭＳ ゴシック"/>
      <family val="3"/>
      <charset val="128"/>
    </font>
    <font>
      <sz val="10"/>
      <name val="ＭＳ 明朝"/>
      <family val="1"/>
      <charset val="128"/>
    </font>
    <font>
      <b/>
      <sz val="14"/>
      <name val="ＭＳ 明朝"/>
      <family val="1"/>
      <charset val="128"/>
    </font>
    <font>
      <sz val="11"/>
      <name val="ＭＳ Ｐゴシック"/>
      <family val="3"/>
      <charset val="128"/>
    </font>
    <font>
      <sz val="11"/>
      <name val="ＭＳ Ｐ明朝"/>
      <family val="1"/>
      <charset val="128"/>
    </font>
    <font>
      <sz val="6"/>
      <name val="明朝"/>
      <family val="1"/>
      <charset val="128"/>
    </font>
    <font>
      <sz val="6"/>
      <name val="ＭＳ Ｐゴシック"/>
      <family val="3"/>
      <charset val="128"/>
    </font>
    <font>
      <sz val="11"/>
      <name val="ＭＳ 明朝"/>
      <family val="1"/>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sz val="10"/>
      <color indexed="8"/>
      <name val="Arial"/>
      <family val="2"/>
    </font>
    <font>
      <b/>
      <sz val="12"/>
      <name val="Arial"/>
      <family val="2"/>
    </font>
    <font>
      <sz val="10"/>
      <name val="Arial"/>
      <family val="2"/>
    </font>
    <font>
      <b/>
      <sz val="16"/>
      <name val="ＭＳ Ｐゴシック"/>
      <family val="3"/>
      <charset val="128"/>
    </font>
    <font>
      <sz val="11"/>
      <color theme="1"/>
      <name val="ＭＳ 明朝"/>
      <family val="1"/>
      <charset val="128"/>
    </font>
    <font>
      <sz val="11"/>
      <name val="ＭＳ ゴシック"/>
      <family val="3"/>
      <charset val="128"/>
    </font>
    <font>
      <b/>
      <sz val="17"/>
      <name val="ＭＳ Ｐゴシック"/>
      <family val="3"/>
      <charset val="128"/>
    </font>
    <font>
      <sz val="10.5"/>
      <name val="ＭＳ 明朝"/>
      <family val="1"/>
      <charset val="128"/>
    </font>
    <font>
      <b/>
      <sz val="12"/>
      <color theme="10"/>
      <name val="ＭＳ Ｐゴシック"/>
      <family val="3"/>
      <charset val="128"/>
    </font>
    <font>
      <b/>
      <sz val="11"/>
      <color theme="10"/>
      <name val="ＭＳ Ｐゴシック"/>
      <family val="3"/>
      <charset val="128"/>
    </font>
  </fonts>
  <fills count="4">
    <fill>
      <patternFill patternType="none"/>
    </fill>
    <fill>
      <patternFill patternType="gray125"/>
    </fill>
    <fill>
      <patternFill patternType="solid">
        <fgColor rgb="FF003300"/>
        <bgColor indexed="64"/>
      </patternFill>
    </fill>
    <fill>
      <patternFill patternType="solid">
        <fgColor rgb="FFCCFF99"/>
        <bgColor indexed="64"/>
      </patternFill>
    </fill>
  </fills>
  <borders count="71">
    <border>
      <left/>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8"/>
      </top>
      <bottom style="medium">
        <color indexed="8"/>
      </bottom>
      <diagonal/>
    </border>
    <border>
      <left/>
      <right/>
      <top/>
      <bottom style="medium">
        <color indexed="8"/>
      </bottom>
      <diagonal/>
    </border>
    <border>
      <left style="thin">
        <color indexed="64"/>
      </left>
      <right style="thin">
        <color indexed="64"/>
      </right>
      <top style="thin">
        <color indexed="64"/>
      </top>
      <bottom style="hair">
        <color indexed="64"/>
      </bottom>
      <diagonal/>
    </border>
    <border>
      <left style="thin">
        <color indexed="64"/>
      </left>
      <right/>
      <top style="thin">
        <color indexed="8"/>
      </top>
      <bottom style="hair">
        <color indexed="8"/>
      </bottom>
      <diagonal/>
    </border>
    <border>
      <left/>
      <right/>
      <top style="thin">
        <color indexed="8"/>
      </top>
      <bottom/>
      <diagonal/>
    </border>
    <border>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auto="1"/>
      </top>
      <bottom/>
      <diagonal/>
    </border>
    <border>
      <left style="thin">
        <color indexed="64"/>
      </left>
      <right/>
      <top style="thin">
        <color auto="1"/>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top style="hair">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right style="thin">
        <color indexed="64"/>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s>
  <cellStyleXfs count="21">
    <xf numFmtId="0" fontId="0" fillId="0" borderId="0"/>
    <xf numFmtId="38" fontId="3" fillId="0" borderId="0" applyFont="0" applyFill="0" applyBorder="0" applyAlignment="0" applyProtection="0"/>
    <xf numFmtId="0" fontId="8" fillId="0" borderId="0"/>
    <xf numFmtId="0" fontId="17" fillId="0" borderId="0" applyNumberFormat="0" applyFill="0" applyBorder="0" applyAlignment="0" applyProtection="0">
      <alignment vertical="top"/>
      <protection locked="0"/>
    </xf>
    <xf numFmtId="178" fontId="18" fillId="0" borderId="0" applyFill="0" applyBorder="0" applyAlignment="0"/>
    <xf numFmtId="0" fontId="19" fillId="0" borderId="40" applyNumberFormat="0" applyAlignment="0" applyProtection="0">
      <alignment horizontal="left" vertical="center"/>
    </xf>
    <xf numFmtId="0" fontId="19" fillId="0" borderId="31">
      <alignment horizontal="left" vertical="center"/>
    </xf>
    <xf numFmtId="0" fontId="20" fillId="0" borderId="0"/>
    <xf numFmtId="0" fontId="8" fillId="0" borderId="0"/>
    <xf numFmtId="0" fontId="8" fillId="0" borderId="0"/>
    <xf numFmtId="0" fontId="12" fillId="0" borderId="0"/>
    <xf numFmtId="0" fontId="19" fillId="0" borderId="50">
      <alignment horizontal="left" vertical="center"/>
    </xf>
    <xf numFmtId="0" fontId="2"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xf numFmtId="0" fontId="3" fillId="0" borderId="0"/>
    <xf numFmtId="0" fontId="1" fillId="0" borderId="0">
      <alignment vertical="center"/>
    </xf>
    <xf numFmtId="0" fontId="1" fillId="0" borderId="0">
      <alignment vertical="center"/>
    </xf>
  </cellStyleXfs>
  <cellXfs count="202">
    <xf numFmtId="0" fontId="0" fillId="0" borderId="0" xfId="0"/>
    <xf numFmtId="0" fontId="5" fillId="0" borderId="0" xfId="0" applyFont="1"/>
    <xf numFmtId="0" fontId="6" fillId="0" borderId="0" xfId="0" applyFont="1"/>
    <xf numFmtId="0" fontId="6" fillId="0" borderId="0" xfId="0" applyFont="1" applyAlignment="1">
      <alignment vertical="center"/>
    </xf>
    <xf numFmtId="177" fontId="6" fillId="0" borderId="0" xfId="0" applyNumberFormat="1" applyFont="1" applyAlignment="1">
      <alignment vertical="center"/>
    </xf>
    <xf numFmtId="0" fontId="12" fillId="0" borderId="0" xfId="0" applyFont="1"/>
    <xf numFmtId="0" fontId="8" fillId="0" borderId="0" xfId="2" applyFont="1" applyAlignment="1">
      <alignment vertical="center"/>
    </xf>
    <xf numFmtId="0" fontId="14" fillId="0" borderId="0" xfId="2" applyFont="1" applyAlignment="1">
      <alignment vertical="center"/>
    </xf>
    <xf numFmtId="0" fontId="15" fillId="0" borderId="0" xfId="2" applyFont="1" applyAlignment="1">
      <alignment horizontal="center" vertical="center"/>
    </xf>
    <xf numFmtId="0" fontId="8" fillId="0" borderId="0" xfId="2" applyFont="1" applyBorder="1" applyAlignment="1">
      <alignment vertical="center"/>
    </xf>
    <xf numFmtId="0" fontId="16" fillId="2" borderId="34" xfId="2" applyFont="1" applyFill="1" applyBorder="1" applyAlignment="1">
      <alignment horizontal="center" vertical="center"/>
    </xf>
    <xf numFmtId="0" fontId="14" fillId="3" borderId="36" xfId="2" applyFont="1" applyFill="1" applyBorder="1" applyAlignment="1">
      <alignment horizontal="center" vertical="center"/>
    </xf>
    <xf numFmtId="0" fontId="14" fillId="3" borderId="21" xfId="2" applyFont="1" applyFill="1" applyBorder="1" applyAlignment="1">
      <alignment horizontal="center" vertical="center"/>
    </xf>
    <xf numFmtId="0" fontId="8" fillId="0" borderId="0" xfId="2" applyFont="1" applyAlignment="1">
      <alignment horizontal="center" vertical="center"/>
    </xf>
    <xf numFmtId="0" fontId="9" fillId="0" borderId="0" xfId="0" applyFont="1"/>
    <xf numFmtId="177" fontId="6" fillId="0" borderId="0" xfId="0" applyNumberFormat="1" applyFont="1" applyFill="1" applyAlignment="1">
      <alignment vertical="center"/>
    </xf>
    <xf numFmtId="0" fontId="12" fillId="0" borderId="0" xfId="0" applyFont="1" applyFill="1"/>
    <xf numFmtId="0" fontId="9" fillId="0" borderId="0" xfId="0" applyFont="1" applyFill="1"/>
    <xf numFmtId="0" fontId="0" fillId="0" borderId="0" xfId="0" applyFill="1"/>
    <xf numFmtId="0" fontId="5" fillId="0" borderId="0" xfId="0" applyFont="1" applyFill="1"/>
    <xf numFmtId="0" fontId="12" fillId="0" borderId="0" xfId="0" applyFont="1"/>
    <xf numFmtId="177" fontId="6" fillId="0" borderId="0" xfId="0" applyNumberFormat="1" applyFont="1" applyAlignment="1">
      <alignment vertical="center"/>
    </xf>
    <xf numFmtId="0" fontId="5" fillId="0" borderId="0" xfId="0" applyFont="1"/>
    <xf numFmtId="0" fontId="6" fillId="0" borderId="0" xfId="0" applyFont="1"/>
    <xf numFmtId="0" fontId="12" fillId="0" borderId="0" xfId="0" applyNumberFormat="1" applyFont="1" applyAlignment="1">
      <alignment horizontal="left" vertical="center"/>
    </xf>
    <xf numFmtId="177" fontId="12" fillId="0" borderId="0" xfId="0" applyNumberFormat="1" applyFont="1" applyAlignment="1">
      <alignment vertical="center"/>
    </xf>
    <xf numFmtId="0" fontId="12" fillId="0" borderId="1" xfId="0" applyNumberFormat="1" applyFont="1" applyBorder="1" applyAlignment="1" applyProtection="1">
      <alignment horizontal="center" vertical="center" wrapText="1"/>
    </xf>
    <xf numFmtId="177" fontId="12" fillId="0" borderId="4" xfId="0" applyNumberFormat="1" applyFont="1" applyBorder="1" applyAlignment="1">
      <alignment horizontal="right" vertical="center"/>
    </xf>
    <xf numFmtId="0" fontId="12" fillId="0" borderId="0" xfId="0" applyNumberFormat="1" applyFont="1" applyBorder="1" applyAlignment="1" applyProtection="1">
      <alignment horizontal="center" vertical="center" wrapText="1"/>
    </xf>
    <xf numFmtId="177" fontId="12" fillId="0" borderId="13" xfId="0" applyNumberFormat="1" applyFont="1" applyBorder="1" applyAlignment="1">
      <alignment horizontal="right" vertical="center"/>
    </xf>
    <xf numFmtId="0" fontId="12" fillId="0" borderId="2" xfId="0" applyNumberFormat="1" applyFont="1" applyBorder="1" applyAlignment="1" applyProtection="1">
      <alignment horizontal="center" vertical="center" wrapText="1"/>
    </xf>
    <xf numFmtId="177" fontId="12" fillId="0" borderId="3" xfId="0" applyNumberFormat="1" applyFont="1" applyBorder="1" applyAlignment="1">
      <alignment horizontal="right" vertical="center"/>
    </xf>
    <xf numFmtId="177" fontId="12" fillId="0" borderId="13" xfId="0" applyNumberFormat="1" applyFont="1" applyBorder="1" applyAlignment="1">
      <alignment horizontal="center" vertical="center"/>
    </xf>
    <xf numFmtId="0" fontId="12" fillId="0" borderId="6" xfId="0" applyNumberFormat="1" applyFont="1" applyBorder="1" applyAlignment="1" applyProtection="1">
      <alignment horizontal="center" vertical="center" wrapText="1"/>
    </xf>
    <xf numFmtId="177" fontId="12" fillId="0" borderId="5" xfId="0" applyNumberFormat="1" applyFont="1" applyBorder="1" applyAlignment="1">
      <alignment horizontal="center" vertical="center"/>
    </xf>
    <xf numFmtId="177" fontId="12" fillId="0" borderId="3" xfId="0" applyNumberFormat="1" applyFont="1" applyBorder="1" applyAlignment="1">
      <alignment horizontal="center" vertical="center"/>
    </xf>
    <xf numFmtId="0" fontId="12" fillId="0" borderId="20" xfId="0" applyNumberFormat="1" applyFont="1" applyBorder="1" applyAlignment="1" applyProtection="1">
      <alignment horizontal="center" vertical="center" wrapText="1"/>
    </xf>
    <xf numFmtId="177" fontId="12" fillId="0" borderId="19" xfId="0" applyNumberFormat="1" applyFont="1" applyBorder="1" applyAlignment="1">
      <alignment horizontal="center" vertical="center"/>
    </xf>
    <xf numFmtId="0" fontId="12" fillId="0" borderId="0" xfId="0" applyNumberFormat="1" applyFont="1" applyFill="1" applyAlignment="1">
      <alignment vertical="center"/>
    </xf>
    <xf numFmtId="177" fontId="12" fillId="0" borderId="0" xfId="0" applyNumberFormat="1" applyFont="1" applyFill="1" applyAlignment="1">
      <alignment vertical="center"/>
    </xf>
    <xf numFmtId="0" fontId="12" fillId="0" borderId="0" xfId="0" applyNumberFormat="1" applyFont="1" applyAlignment="1">
      <alignment vertical="center"/>
    </xf>
    <xf numFmtId="0" fontId="0" fillId="0" borderId="0" xfId="0" applyFont="1"/>
    <xf numFmtId="0" fontId="12" fillId="0" borderId="0" xfId="0" applyFont="1" applyAlignment="1">
      <alignment horizontal="right" vertical="center"/>
    </xf>
    <xf numFmtId="0" fontId="12" fillId="0" borderId="1" xfId="0" applyNumberFormat="1" applyFont="1" applyBorder="1" applyAlignment="1">
      <alignment horizontal="center" vertical="center"/>
    </xf>
    <xf numFmtId="176" fontId="12" fillId="0" borderId="22" xfId="0" applyNumberFormat="1" applyFont="1" applyBorder="1" applyAlignment="1">
      <alignment horizontal="right" vertical="center"/>
    </xf>
    <xf numFmtId="0" fontId="12" fillId="0" borderId="2" xfId="0" applyNumberFormat="1" applyFont="1" applyBorder="1" applyAlignment="1">
      <alignment horizontal="center" vertical="center"/>
    </xf>
    <xf numFmtId="176" fontId="12" fillId="0" borderId="3" xfId="0" applyNumberFormat="1" applyFont="1" applyBorder="1" applyAlignment="1">
      <alignment horizontal="right" vertical="center"/>
    </xf>
    <xf numFmtId="0" fontId="12" fillId="0" borderId="23" xfId="0" applyNumberFormat="1" applyFont="1" applyBorder="1" applyAlignment="1">
      <alignment horizontal="center" vertical="center"/>
    </xf>
    <xf numFmtId="0" fontId="12" fillId="0" borderId="6" xfId="0" applyNumberFormat="1" applyFont="1" applyBorder="1" applyAlignment="1">
      <alignment horizontal="center" vertical="center"/>
    </xf>
    <xf numFmtId="176" fontId="12" fillId="0" borderId="5" xfId="0" applyNumberFormat="1" applyFont="1" applyBorder="1" applyAlignment="1">
      <alignment horizontal="right" vertical="center"/>
    </xf>
    <xf numFmtId="0" fontId="12" fillId="0" borderId="20" xfId="0" applyNumberFormat="1" applyFont="1" applyBorder="1" applyAlignment="1">
      <alignment horizontal="center" vertical="center"/>
    </xf>
    <xf numFmtId="176" fontId="12" fillId="0" borderId="19" xfId="0" applyNumberFormat="1" applyFont="1" applyBorder="1" applyAlignment="1">
      <alignment horizontal="right" vertical="center"/>
    </xf>
    <xf numFmtId="0" fontId="12" fillId="0" borderId="0" xfId="0" applyFont="1" applyBorder="1" applyAlignment="1">
      <alignment horizontal="left"/>
    </xf>
    <xf numFmtId="0" fontId="12" fillId="0" borderId="0" xfId="0" applyFont="1" applyAlignment="1">
      <alignment horizontal="right" wrapText="1"/>
    </xf>
    <xf numFmtId="0" fontId="12" fillId="0" borderId="0" xfId="0" applyFont="1" applyAlignment="1">
      <alignment horizontal="right"/>
    </xf>
    <xf numFmtId="0" fontId="12" fillId="0" borderId="4" xfId="0" applyNumberFormat="1" applyFont="1" applyBorder="1" applyAlignment="1">
      <alignment horizontal="center" vertical="center" wrapText="1"/>
    </xf>
    <xf numFmtId="176" fontId="12" fillId="0" borderId="5" xfId="0" applyNumberFormat="1" applyFont="1" applyFill="1" applyBorder="1" applyAlignment="1">
      <alignment vertical="center"/>
    </xf>
    <xf numFmtId="0" fontId="12" fillId="0" borderId="5" xfId="0" applyNumberFormat="1" applyFont="1" applyBorder="1" applyAlignment="1">
      <alignment horizontal="center" vertical="center" wrapText="1"/>
    </xf>
    <xf numFmtId="0" fontId="12" fillId="0" borderId="24" xfId="0" applyNumberFormat="1" applyFont="1" applyBorder="1" applyAlignment="1">
      <alignment horizontal="center" vertical="center" wrapText="1"/>
    </xf>
    <xf numFmtId="176" fontId="12" fillId="0" borderId="24" xfId="0" applyNumberFormat="1" applyFont="1" applyFill="1" applyBorder="1" applyAlignment="1">
      <alignment vertical="center"/>
    </xf>
    <xf numFmtId="176" fontId="12" fillId="0" borderId="5"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176" fontId="12" fillId="0" borderId="13" xfId="0" applyNumberFormat="1" applyFont="1" applyFill="1" applyBorder="1" applyAlignment="1">
      <alignment vertical="center"/>
    </xf>
    <xf numFmtId="176" fontId="12" fillId="0" borderId="47" xfId="0" applyNumberFormat="1" applyFont="1" applyFill="1" applyBorder="1" applyAlignment="1">
      <alignment vertical="center"/>
    </xf>
    <xf numFmtId="176" fontId="12" fillId="0" borderId="3" xfId="0" applyNumberFormat="1" applyFont="1" applyFill="1" applyBorder="1" applyAlignment="1">
      <alignment horizontal="center" vertical="center"/>
    </xf>
    <xf numFmtId="176" fontId="12" fillId="0" borderId="3" xfId="0" applyNumberFormat="1" applyFont="1" applyFill="1" applyBorder="1" applyAlignment="1">
      <alignment vertical="center"/>
    </xf>
    <xf numFmtId="177" fontId="12" fillId="0" borderId="3" xfId="0" applyNumberFormat="1" applyFont="1" applyFill="1" applyBorder="1" applyAlignment="1">
      <alignment vertical="center"/>
    </xf>
    <xf numFmtId="176" fontId="12" fillId="0" borderId="4" xfId="0" applyNumberFormat="1" applyFont="1" applyFill="1" applyBorder="1" applyAlignment="1">
      <alignment vertical="center"/>
    </xf>
    <xf numFmtId="176" fontId="12" fillId="0" borderId="4" xfId="0" applyNumberFormat="1" applyFont="1" applyFill="1" applyBorder="1" applyAlignment="1">
      <alignment vertical="center" shrinkToFit="1"/>
    </xf>
    <xf numFmtId="176" fontId="12" fillId="0" borderId="28" xfId="0" applyNumberFormat="1" applyFont="1" applyFill="1" applyBorder="1" applyAlignment="1">
      <alignment vertical="center"/>
    </xf>
    <xf numFmtId="176" fontId="12" fillId="0" borderId="1" xfId="0" applyNumberFormat="1" applyFont="1" applyFill="1" applyBorder="1" applyAlignment="1">
      <alignment vertical="center"/>
    </xf>
    <xf numFmtId="0" fontId="12" fillId="0" borderId="3" xfId="0" applyNumberFormat="1" applyFont="1" applyBorder="1" applyAlignment="1">
      <alignment horizontal="center" vertical="center" wrapText="1"/>
    </xf>
    <xf numFmtId="176" fontId="12" fillId="0" borderId="3" xfId="0" applyNumberFormat="1" applyFont="1" applyFill="1" applyBorder="1" applyAlignment="1">
      <alignment vertical="center" shrinkToFit="1"/>
    </xf>
    <xf numFmtId="176" fontId="12" fillId="0" borderId="14" xfId="0" applyNumberFormat="1" applyFont="1" applyFill="1" applyBorder="1" applyAlignment="1">
      <alignment vertical="center"/>
    </xf>
    <xf numFmtId="177" fontId="12" fillId="0" borderId="2" xfId="0" applyNumberFormat="1" applyFont="1" applyFill="1" applyBorder="1" applyAlignment="1">
      <alignment vertical="center"/>
    </xf>
    <xf numFmtId="0" fontId="12" fillId="0" borderId="22" xfId="0" applyNumberFormat="1" applyFont="1" applyBorder="1" applyAlignment="1">
      <alignment horizontal="center" vertical="center" wrapText="1"/>
    </xf>
    <xf numFmtId="176" fontId="12" fillId="0" borderId="22" xfId="0" applyNumberFormat="1" applyFont="1" applyFill="1" applyBorder="1" applyAlignment="1">
      <alignment vertical="center"/>
    </xf>
    <xf numFmtId="0" fontId="12"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22" fillId="0" borderId="5" xfId="0" applyNumberFormat="1" applyFont="1" applyBorder="1" applyAlignment="1">
      <alignment horizontal="center" vertical="center" wrapText="1"/>
    </xf>
    <xf numFmtId="176" fontId="22" fillId="0" borderId="5" xfId="0" applyNumberFormat="1" applyFont="1" applyFill="1" applyBorder="1" applyAlignment="1">
      <alignment vertical="center"/>
    </xf>
    <xf numFmtId="176" fontId="12" fillId="0" borderId="22" xfId="0" applyNumberFormat="1" applyFont="1" applyFill="1" applyBorder="1" applyAlignment="1">
      <alignment horizontal="center" vertical="center"/>
    </xf>
    <xf numFmtId="176" fontId="12" fillId="0" borderId="22" xfId="0" applyNumberFormat="1" applyFont="1" applyFill="1" applyBorder="1" applyAlignment="1">
      <alignment horizontal="right" vertical="center"/>
    </xf>
    <xf numFmtId="0" fontId="12" fillId="0" borderId="13" xfId="0" applyNumberFormat="1" applyFont="1" applyBorder="1" applyAlignment="1">
      <alignment horizontal="center" vertical="center"/>
    </xf>
    <xf numFmtId="0" fontId="0" fillId="0" borderId="0" xfId="0" applyFont="1" applyBorder="1" applyAlignment="1">
      <alignment horizontal="center" vertical="center"/>
    </xf>
    <xf numFmtId="176" fontId="12" fillId="0" borderId="49" xfId="0" applyNumberFormat="1" applyFont="1" applyFill="1" applyBorder="1" applyAlignment="1">
      <alignment vertical="center"/>
    </xf>
    <xf numFmtId="0" fontId="22" fillId="0" borderId="3" xfId="0" applyNumberFormat="1" applyFont="1" applyBorder="1" applyAlignment="1">
      <alignment horizontal="center" vertical="center" wrapText="1"/>
    </xf>
    <xf numFmtId="176" fontId="22" fillId="0" borderId="24" xfId="0" applyNumberFormat="1" applyFont="1" applyFill="1" applyBorder="1" applyAlignment="1">
      <alignment vertical="center"/>
    </xf>
    <xf numFmtId="0" fontId="12" fillId="0" borderId="29"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176" fontId="12" fillId="0" borderId="25" xfId="0" applyNumberFormat="1" applyFont="1" applyFill="1" applyBorder="1" applyAlignment="1">
      <alignment vertical="center"/>
    </xf>
    <xf numFmtId="0" fontId="12" fillId="0" borderId="0" xfId="0" applyNumberFormat="1" applyFont="1"/>
    <xf numFmtId="0" fontId="12" fillId="0" borderId="12" xfId="0" applyFont="1" applyBorder="1"/>
    <xf numFmtId="0" fontId="23" fillId="0" borderId="0" xfId="0" applyFont="1"/>
    <xf numFmtId="0" fontId="23" fillId="0" borderId="0" xfId="0" applyFont="1" applyFill="1"/>
    <xf numFmtId="0" fontId="12" fillId="0" borderId="11" xfId="0" applyFont="1" applyBorder="1" applyAlignment="1">
      <alignment horizontal="left"/>
    </xf>
    <xf numFmtId="0" fontId="12" fillId="0" borderId="11" xfId="0" applyFont="1" applyBorder="1" applyAlignment="1"/>
    <xf numFmtId="0" fontId="12" fillId="0" borderId="54" xfId="0" applyNumberFormat="1" applyFont="1" applyBorder="1" applyAlignment="1">
      <alignment horizontal="center" vertical="center" wrapText="1"/>
    </xf>
    <xf numFmtId="176" fontId="12" fillId="0" borderId="53" xfId="1" applyNumberFormat="1" applyFont="1" applyFill="1" applyBorder="1" applyAlignment="1">
      <alignment vertical="center"/>
    </xf>
    <xf numFmtId="0" fontId="12" fillId="0" borderId="6" xfId="0" applyNumberFormat="1" applyFont="1" applyBorder="1" applyAlignment="1">
      <alignment horizontal="center" vertical="center" wrapText="1"/>
    </xf>
    <xf numFmtId="176" fontId="12" fillId="0" borderId="5" xfId="1" applyNumberFormat="1" applyFont="1" applyFill="1" applyBorder="1" applyAlignment="1">
      <alignment vertical="center"/>
    </xf>
    <xf numFmtId="0" fontId="12" fillId="0" borderId="6" xfId="0" applyNumberFormat="1" applyFont="1" applyFill="1" applyBorder="1" applyAlignment="1">
      <alignment horizontal="center" vertical="center"/>
    </xf>
    <xf numFmtId="176" fontId="12" fillId="0" borderId="3" xfId="1" applyNumberFormat="1" applyFont="1" applyFill="1" applyBorder="1" applyAlignment="1">
      <alignment horizontal="center" vertical="center"/>
    </xf>
    <xf numFmtId="0" fontId="12" fillId="0" borderId="52" xfId="0" applyNumberFormat="1" applyFont="1" applyBorder="1" applyAlignment="1">
      <alignment horizontal="center" vertical="center" wrapText="1"/>
    </xf>
    <xf numFmtId="176" fontId="12" fillId="0" borderId="51" xfId="1" applyNumberFormat="1" applyFont="1" applyFill="1" applyBorder="1" applyAlignment="1">
      <alignment vertical="center"/>
    </xf>
    <xf numFmtId="0" fontId="12" fillId="0" borderId="23" xfId="0" applyNumberFormat="1" applyFont="1" applyFill="1" applyBorder="1" applyAlignment="1">
      <alignment horizontal="center" vertical="center"/>
    </xf>
    <xf numFmtId="0" fontId="12" fillId="0" borderId="56" xfId="0" applyNumberFormat="1" applyFont="1" applyBorder="1" applyAlignment="1">
      <alignment horizontal="center" vertical="center"/>
    </xf>
    <xf numFmtId="176" fontId="12" fillId="0" borderId="4" xfId="1" applyNumberFormat="1" applyFont="1" applyFill="1" applyBorder="1" applyAlignment="1">
      <alignment horizontal="right" vertical="center"/>
    </xf>
    <xf numFmtId="176" fontId="12" fillId="0" borderId="5" xfId="1" applyNumberFormat="1" applyFont="1" applyFill="1" applyBorder="1" applyAlignment="1">
      <alignment horizontal="right" vertical="center"/>
    </xf>
    <xf numFmtId="0" fontId="12" fillId="0" borderId="57" xfId="0" applyNumberFormat="1" applyFont="1" applyBorder="1" applyAlignment="1">
      <alignment horizontal="center" vertical="center"/>
    </xf>
    <xf numFmtId="176" fontId="12" fillId="0" borderId="24" xfId="1" applyNumberFormat="1" applyFont="1" applyFill="1" applyBorder="1" applyAlignment="1">
      <alignment horizontal="right" vertical="center"/>
    </xf>
    <xf numFmtId="0" fontId="12" fillId="0" borderId="54" xfId="0" applyNumberFormat="1" applyFont="1" applyBorder="1" applyAlignment="1">
      <alignment horizontal="center" vertical="center"/>
    </xf>
    <xf numFmtId="176" fontId="12" fillId="0" borderId="53" xfId="1" applyNumberFormat="1" applyFont="1" applyFill="1" applyBorder="1" applyAlignment="1">
      <alignment horizontal="center" vertical="center"/>
    </xf>
    <xf numFmtId="0" fontId="12" fillId="0" borderId="2" xfId="0" applyNumberFormat="1" applyFont="1" applyBorder="1" applyAlignment="1">
      <alignment horizontal="center" vertical="center" wrapText="1"/>
    </xf>
    <xf numFmtId="0" fontId="12" fillId="0" borderId="50" xfId="0" applyNumberFormat="1" applyFont="1" applyBorder="1" applyAlignment="1">
      <alignment horizontal="center" vertical="center"/>
    </xf>
    <xf numFmtId="0" fontId="12" fillId="0" borderId="59" xfId="0" applyNumberFormat="1" applyFont="1" applyBorder="1" applyAlignment="1">
      <alignment horizontal="center" vertical="center" wrapText="1"/>
    </xf>
    <xf numFmtId="0" fontId="12" fillId="0" borderId="58" xfId="0" applyNumberFormat="1" applyFont="1" applyBorder="1" applyAlignment="1">
      <alignment horizontal="center" vertical="center"/>
    </xf>
    <xf numFmtId="177" fontId="12" fillId="0" borderId="24" xfId="0" applyNumberFormat="1" applyFont="1" applyBorder="1" applyAlignment="1">
      <alignment horizontal="center" vertical="center"/>
    </xf>
    <xf numFmtId="177" fontId="12" fillId="0" borderId="28" xfId="0" applyNumberFormat="1" applyFont="1" applyBorder="1" applyAlignment="1">
      <alignment horizontal="right" vertical="center"/>
    </xf>
    <xf numFmtId="177" fontId="12" fillId="0" borderId="47" xfId="0" applyNumberFormat="1" applyFont="1" applyBorder="1" applyAlignment="1">
      <alignment horizontal="right" vertical="center"/>
    </xf>
    <xf numFmtId="177" fontId="12" fillId="0" borderId="5" xfId="0" applyNumberFormat="1" applyFont="1" applyBorder="1" applyAlignment="1">
      <alignment horizontal="right" vertical="center"/>
    </xf>
    <xf numFmtId="177" fontId="12" fillId="0" borderId="19" xfId="0" applyNumberFormat="1" applyFont="1" applyBorder="1" applyAlignment="1">
      <alignment horizontal="right" vertical="center"/>
    </xf>
    <xf numFmtId="176" fontId="12" fillId="0" borderId="5" xfId="0" applyNumberFormat="1" applyFont="1" applyFill="1" applyBorder="1" applyAlignment="1">
      <alignment horizontal="right" vertical="center"/>
    </xf>
    <xf numFmtId="176" fontId="12" fillId="0" borderId="53" xfId="1" applyNumberFormat="1" applyFont="1" applyFill="1" applyBorder="1" applyAlignment="1">
      <alignment horizontal="right" vertical="center"/>
    </xf>
    <xf numFmtId="176" fontId="12" fillId="0" borderId="51" xfId="1" applyNumberFormat="1" applyFont="1" applyFill="1" applyBorder="1" applyAlignment="1">
      <alignment horizontal="right" vertical="center"/>
    </xf>
    <xf numFmtId="176" fontId="12" fillId="0" borderId="22" xfId="1" applyNumberFormat="1" applyFont="1" applyFill="1" applyBorder="1" applyAlignment="1">
      <alignment horizontal="right" vertical="center"/>
    </xf>
    <xf numFmtId="176" fontId="12" fillId="0" borderId="3" xfId="1" applyNumberFormat="1" applyFont="1" applyFill="1" applyBorder="1" applyAlignment="1">
      <alignment horizontal="right" vertical="center"/>
    </xf>
    <xf numFmtId="176" fontId="12" fillId="0" borderId="60" xfId="1" applyNumberFormat="1" applyFont="1" applyFill="1" applyBorder="1" applyAlignment="1">
      <alignment horizontal="right" vertical="center"/>
    </xf>
    <xf numFmtId="179" fontId="12" fillId="0" borderId="28" xfId="0" applyNumberFormat="1" applyFont="1" applyBorder="1" applyAlignment="1">
      <alignment horizontal="right" vertical="center"/>
    </xf>
    <xf numFmtId="176" fontId="12" fillId="0" borderId="47" xfId="1" applyNumberFormat="1" applyFont="1" applyFill="1" applyBorder="1" applyAlignment="1">
      <alignment horizontal="right" vertical="center"/>
    </xf>
    <xf numFmtId="176" fontId="12" fillId="0" borderId="4" xfId="1" applyNumberFormat="1" applyFont="1" applyFill="1" applyBorder="1" applyAlignment="1">
      <alignment horizontal="right" vertical="center" justifyLastLine="1"/>
    </xf>
    <xf numFmtId="176" fontId="12" fillId="0" borderId="14" xfId="1" applyNumberFormat="1" applyFont="1" applyFill="1" applyBorder="1" applyAlignment="1">
      <alignment horizontal="right" vertical="center"/>
    </xf>
    <xf numFmtId="176" fontId="12" fillId="0" borderId="53" xfId="0" applyNumberFormat="1" applyFont="1" applyFill="1" applyBorder="1" applyAlignment="1">
      <alignment vertical="center"/>
    </xf>
    <xf numFmtId="0" fontId="12" fillId="0" borderId="28" xfId="0" applyNumberFormat="1" applyFont="1" applyBorder="1" applyAlignment="1">
      <alignment horizontal="center" vertical="center" wrapText="1"/>
    </xf>
    <xf numFmtId="176" fontId="12" fillId="0" borderId="65" xfId="0" applyNumberFormat="1" applyFont="1" applyFill="1" applyBorder="1" applyAlignment="1">
      <alignment vertical="center"/>
    </xf>
    <xf numFmtId="177" fontId="12" fillId="0" borderId="67" xfId="0" applyNumberFormat="1" applyFont="1" applyBorder="1" applyAlignment="1">
      <alignment horizontal="center" vertical="center"/>
    </xf>
    <xf numFmtId="177" fontId="12" fillId="0" borderId="68" xfId="0" applyNumberFormat="1" applyFont="1" applyBorder="1" applyAlignment="1">
      <alignment horizontal="center" vertical="center"/>
    </xf>
    <xf numFmtId="0" fontId="12" fillId="0" borderId="49" xfId="0" applyNumberFormat="1" applyFont="1" applyFill="1" applyBorder="1" applyAlignment="1">
      <alignment horizontal="center" vertical="center" wrapText="1"/>
    </xf>
    <xf numFmtId="0" fontId="12" fillId="0" borderId="13" xfId="0" applyNumberFormat="1" applyFont="1" applyFill="1" applyBorder="1" applyAlignment="1">
      <alignment horizontal="center" vertical="center" wrapText="1"/>
    </xf>
    <xf numFmtId="177" fontId="12" fillId="0" borderId="5" xfId="0" applyNumberFormat="1" applyFont="1" applyFill="1" applyBorder="1" applyAlignment="1">
      <alignment vertical="center"/>
    </xf>
    <xf numFmtId="179" fontId="12" fillId="0" borderId="24" xfId="0" applyNumberFormat="1" applyFont="1" applyFill="1" applyBorder="1" applyAlignment="1">
      <alignment vertical="center"/>
    </xf>
    <xf numFmtId="0" fontId="25" fillId="0" borderId="0" xfId="0" applyNumberFormat="1" applyFont="1" applyAlignment="1">
      <alignment vertical="center"/>
    </xf>
    <xf numFmtId="0" fontId="25" fillId="0" borderId="0" xfId="0" applyFont="1" applyBorder="1"/>
    <xf numFmtId="0" fontId="25" fillId="0" borderId="0" xfId="0" applyFont="1"/>
    <xf numFmtId="176" fontId="12" fillId="0" borderId="19" xfId="13" applyNumberFormat="1" applyFont="1" applyFill="1" applyBorder="1" applyAlignment="1">
      <alignment horizontal="center" vertical="center"/>
    </xf>
    <xf numFmtId="176" fontId="12" fillId="0" borderId="25" xfId="0" applyNumberFormat="1" applyFont="1" applyFill="1" applyBorder="1" applyAlignment="1">
      <alignment horizontal="right" vertical="center"/>
    </xf>
    <xf numFmtId="0" fontId="12" fillId="0" borderId="0" xfId="0" applyFont="1" applyBorder="1"/>
    <xf numFmtId="0" fontId="25" fillId="0" borderId="0" xfId="0" applyNumberFormat="1" applyFont="1" applyBorder="1" applyAlignment="1">
      <alignment vertical="center"/>
    </xf>
    <xf numFmtId="0" fontId="12" fillId="0" borderId="0" xfId="0" applyNumberFormat="1" applyFont="1" applyBorder="1"/>
    <xf numFmtId="0" fontId="26" fillId="3" borderId="35" xfId="3" applyFont="1" applyFill="1" applyBorder="1" applyAlignment="1" applyProtection="1">
      <alignment horizontal="center" vertical="center"/>
    </xf>
    <xf numFmtId="0" fontId="26" fillId="3" borderId="45" xfId="3" applyFont="1" applyFill="1" applyBorder="1" applyAlignment="1" applyProtection="1">
      <alignment vertical="center"/>
    </xf>
    <xf numFmtId="0" fontId="27" fillId="3" borderId="37" xfId="3" applyFont="1" applyFill="1" applyBorder="1" applyAlignment="1" applyProtection="1">
      <alignment horizontal="center" vertical="center"/>
    </xf>
    <xf numFmtId="0" fontId="26" fillId="3" borderId="38" xfId="3" applyFont="1" applyFill="1" applyBorder="1" applyAlignment="1" applyProtection="1">
      <alignment vertical="center"/>
    </xf>
    <xf numFmtId="0" fontId="27" fillId="3" borderId="39" xfId="3" applyFont="1" applyFill="1" applyBorder="1" applyAlignment="1" applyProtection="1">
      <alignment horizontal="center" vertical="center"/>
    </xf>
    <xf numFmtId="0" fontId="26" fillId="3" borderId="46" xfId="3" applyFont="1" applyFill="1" applyBorder="1" applyAlignment="1" applyProtection="1">
      <alignment vertical="center"/>
    </xf>
    <xf numFmtId="0" fontId="12" fillId="0" borderId="50" xfId="0" applyNumberFormat="1" applyFont="1" applyFill="1" applyBorder="1" applyAlignment="1">
      <alignment horizontal="center" vertical="center"/>
    </xf>
    <xf numFmtId="176" fontId="12" fillId="0" borderId="49" xfId="1" applyNumberFormat="1" applyFont="1" applyFill="1" applyBorder="1" applyAlignment="1">
      <alignment horizontal="right" vertical="center"/>
    </xf>
    <xf numFmtId="0" fontId="13" fillId="0" borderId="0" xfId="2" applyFont="1" applyAlignment="1">
      <alignment horizontal="center" vertical="center"/>
    </xf>
    <xf numFmtId="0" fontId="16" fillId="2" borderId="32" xfId="2" applyFont="1" applyFill="1" applyBorder="1" applyAlignment="1">
      <alignment horizontal="center" vertical="center"/>
    </xf>
    <xf numFmtId="0" fontId="16" fillId="2" borderId="33" xfId="2" applyFont="1" applyFill="1" applyBorder="1" applyAlignment="1">
      <alignment horizontal="center" vertical="center"/>
    </xf>
    <xf numFmtId="177" fontId="12" fillId="0" borderId="41" xfId="0" applyNumberFormat="1" applyFont="1" applyBorder="1" applyAlignment="1">
      <alignment horizontal="center" vertical="center"/>
    </xf>
    <xf numFmtId="177" fontId="12" fillId="0" borderId="42" xfId="0" applyNumberFormat="1" applyFont="1" applyBorder="1" applyAlignment="1">
      <alignment horizontal="center" vertical="center"/>
    </xf>
    <xf numFmtId="177" fontId="12" fillId="0" borderId="43" xfId="0" applyNumberFormat="1" applyFont="1" applyBorder="1" applyAlignment="1">
      <alignment horizontal="center" vertical="center"/>
    </xf>
    <xf numFmtId="177" fontId="12" fillId="0" borderId="44" xfId="0" applyNumberFormat="1" applyFont="1" applyBorder="1" applyAlignment="1">
      <alignment horizontal="center" vertical="center"/>
    </xf>
    <xf numFmtId="0" fontId="12" fillId="0" borderId="16" xfId="0" applyNumberFormat="1" applyFont="1" applyBorder="1" applyAlignment="1">
      <alignment horizontal="center" vertical="center"/>
    </xf>
    <xf numFmtId="0" fontId="12" fillId="0" borderId="17" xfId="0" applyNumberFormat="1" applyFont="1" applyBorder="1" applyAlignment="1">
      <alignment horizontal="center" vertical="center"/>
    </xf>
    <xf numFmtId="0" fontId="12" fillId="0" borderId="18" xfId="0" applyNumberFormat="1" applyFont="1" applyBorder="1" applyAlignment="1">
      <alignment horizontal="center" vertical="center"/>
    </xf>
    <xf numFmtId="0" fontId="12" fillId="0" borderId="7" xfId="0" applyNumberFormat="1" applyFont="1" applyBorder="1" applyAlignment="1">
      <alignment horizontal="center" vertical="center"/>
    </xf>
    <xf numFmtId="0" fontId="21" fillId="0" borderId="0" xfId="0" applyFont="1" applyAlignment="1">
      <alignment horizontal="center" vertical="center"/>
    </xf>
    <xf numFmtId="177" fontId="12" fillId="0" borderId="61" xfId="0" applyNumberFormat="1" applyFont="1" applyBorder="1" applyAlignment="1">
      <alignment horizontal="left" vertical="center" wrapText="1" indent="1"/>
    </xf>
    <xf numFmtId="177" fontId="12" fillId="0" borderId="62" xfId="0" applyNumberFormat="1" applyFont="1" applyBorder="1" applyAlignment="1">
      <alignment horizontal="left" vertical="center" indent="1"/>
    </xf>
    <xf numFmtId="177" fontId="12" fillId="0" borderId="63" xfId="0" applyNumberFormat="1" applyFont="1" applyBorder="1" applyAlignment="1">
      <alignment horizontal="left" vertical="center" indent="1"/>
    </xf>
    <xf numFmtId="177" fontId="12" fillId="0" borderId="64" xfId="0" applyNumberFormat="1" applyFont="1" applyBorder="1" applyAlignment="1">
      <alignment horizontal="left" vertical="center" indent="1"/>
    </xf>
    <xf numFmtId="0" fontId="24" fillId="0" borderId="0" xfId="0" applyNumberFormat="1" applyFont="1" applyAlignment="1">
      <alignment horizontal="center" vertical="center"/>
    </xf>
    <xf numFmtId="177" fontId="12" fillId="0" borderId="62" xfId="0" applyNumberFormat="1" applyFont="1" applyBorder="1" applyAlignment="1">
      <alignment horizontal="left" vertical="center" wrapText="1" indent="1"/>
    </xf>
    <xf numFmtId="177" fontId="12" fillId="0" borderId="70" xfId="0" applyNumberFormat="1" applyFont="1" applyBorder="1" applyAlignment="1">
      <alignment horizontal="left" vertical="center" wrapText="1"/>
    </xf>
    <xf numFmtId="177" fontId="12" fillId="0" borderId="69" xfId="0" applyNumberFormat="1" applyFont="1" applyBorder="1" applyAlignment="1">
      <alignment horizontal="left" vertical="center" wrapText="1"/>
    </xf>
    <xf numFmtId="0" fontId="12" fillId="0" borderId="30" xfId="0" applyNumberFormat="1" applyFont="1" applyBorder="1" applyAlignment="1">
      <alignment horizontal="center" vertical="center" wrapText="1"/>
    </xf>
    <xf numFmtId="0" fontId="0" fillId="0" borderId="27" xfId="0" applyFont="1" applyBorder="1" applyAlignment="1">
      <alignment horizontal="center" vertical="center" wrapText="1"/>
    </xf>
    <xf numFmtId="0" fontId="0" fillId="0" borderId="48" xfId="0" applyFont="1" applyBorder="1" applyAlignment="1">
      <alignment horizontal="center" vertical="center"/>
    </xf>
    <xf numFmtId="0" fontId="0" fillId="0" borderId="15" xfId="0" applyFont="1" applyBorder="1" applyAlignment="1">
      <alignment horizontal="center" vertical="center"/>
    </xf>
    <xf numFmtId="0" fontId="12" fillId="0" borderId="8" xfId="0" applyNumberFormat="1" applyFont="1" applyBorder="1" applyAlignment="1">
      <alignment horizontal="center" vertical="center" wrapText="1"/>
    </xf>
    <xf numFmtId="0" fontId="12" fillId="0" borderId="0"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0" fontId="0" fillId="0" borderId="0" xfId="0" applyFont="1" applyBorder="1" applyAlignment="1">
      <alignment horizontal="center" vertical="center"/>
    </xf>
    <xf numFmtId="0" fontId="12" fillId="0" borderId="55" xfId="0" applyNumberFormat="1" applyFont="1" applyBorder="1" applyAlignment="1">
      <alignment horizontal="center" vertical="center" wrapText="1"/>
    </xf>
    <xf numFmtId="0" fontId="12" fillId="0" borderId="66" xfId="0" applyNumberFormat="1" applyFont="1" applyBorder="1" applyAlignment="1">
      <alignment horizontal="center" vertical="center" wrapText="1"/>
    </xf>
    <xf numFmtId="0" fontId="12" fillId="0" borderId="9" xfId="0" applyNumberFormat="1" applyFont="1" applyBorder="1" applyAlignment="1">
      <alignment horizontal="center" vertical="center" wrapText="1"/>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12" fillId="0" borderId="5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7" xfId="0" applyFont="1" applyBorder="1" applyAlignment="1">
      <alignment horizontal="center" vertical="center"/>
    </xf>
    <xf numFmtId="0" fontId="12" fillId="0" borderId="18"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1" xfId="0" applyFont="1" applyBorder="1" applyAlignment="1">
      <alignment horizontal="left" vertical="center" wrapText="1" indent="1"/>
    </xf>
    <xf numFmtId="0" fontId="12" fillId="0" borderId="62" xfId="0" applyFont="1" applyBorder="1" applyAlignment="1">
      <alignment horizontal="left" vertical="center" wrapText="1" indent="1"/>
    </xf>
    <xf numFmtId="0" fontId="12" fillId="0" borderId="63" xfId="0" applyFont="1" applyBorder="1" applyAlignment="1">
      <alignment horizontal="left" vertical="center" wrapText="1" indent="1"/>
    </xf>
    <xf numFmtId="0" fontId="12" fillId="0" borderId="64" xfId="0" applyFont="1" applyBorder="1" applyAlignment="1">
      <alignment horizontal="left" vertical="center" wrapText="1" indent="1"/>
    </xf>
  </cellXfs>
  <cellStyles count="21">
    <cellStyle name="Calc Currency (0)" xfId="4"/>
    <cellStyle name="Header1" xfId="5"/>
    <cellStyle name="Header2" xfId="6"/>
    <cellStyle name="Header2 2" xfId="11"/>
    <cellStyle name="Normal_#18-Internet" xfId="7"/>
    <cellStyle name="ハイパーリンク" xfId="3" builtinId="8"/>
    <cellStyle name="桁区切り" xfId="1" builtinId="6"/>
    <cellStyle name="標準" xfId="0" builtinId="0"/>
    <cellStyle name="標準 10" xfId="20"/>
    <cellStyle name="標準 2" xfId="2"/>
    <cellStyle name="標準 2 2" xfId="8"/>
    <cellStyle name="標準 2_第１巻_表頭_CD-ROM収録" xfId="9"/>
    <cellStyle name="標準 3" xfId="10"/>
    <cellStyle name="標準 4" xfId="12"/>
    <cellStyle name="標準 4 2" xfId="15"/>
    <cellStyle name="標準 4 3" xfId="19"/>
    <cellStyle name="標準 5" xfId="14"/>
    <cellStyle name="標準 6" xfId="18"/>
    <cellStyle name="標準 7" xfId="17"/>
    <cellStyle name="標準 8" xfId="13"/>
    <cellStyle name="標準 9"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4" name="額縁 3">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xdr:colOff>
      <xdr:row>0</xdr:row>
      <xdr:rowOff>1</xdr:rowOff>
    </xdr:from>
    <xdr:to>
      <xdr:col>0</xdr:col>
      <xdr:colOff>720001</xdr:colOff>
      <xdr:row>0</xdr:row>
      <xdr:rowOff>324001</xdr:rowOff>
    </xdr:to>
    <xdr:sp macro="" textlink="">
      <xdr:nvSpPr>
        <xdr:cNvPr id="4" name="額縁 3">
          <a:hlinkClick xmlns:r="http://schemas.openxmlformats.org/officeDocument/2006/relationships" r:id="rId1"/>
        </xdr:cNvPr>
        <xdr:cNvSpPr/>
      </xdr:nvSpPr>
      <xdr:spPr>
        <a:xfrm>
          <a:off x="1"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4" name="額縁 3">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53250</xdr:colOff>
      <xdr:row>0</xdr:row>
      <xdr:rowOff>324001</xdr:rowOff>
    </xdr:to>
    <xdr:sp macro="" textlink="">
      <xdr:nvSpPr>
        <xdr:cNvPr id="5" name="額縁 4">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tabSelected="1" workbookViewId="0">
      <selection activeCell="B3" sqref="B3"/>
    </sheetView>
  </sheetViews>
  <sheetFormatPr defaultColWidth="9" defaultRowHeight="13.5"/>
  <cols>
    <col min="1" max="1" width="5.625" style="6" customWidth="1"/>
    <col min="2" max="2" width="8.125" style="6" customWidth="1"/>
    <col min="3" max="3" width="62.125" style="6" customWidth="1"/>
    <col min="4" max="4" width="25.625" style="13" customWidth="1"/>
    <col min="5" max="16384" width="9" style="6"/>
  </cols>
  <sheetData>
    <row r="1" spans="1:4" ht="30" customHeight="1">
      <c r="A1" s="7"/>
      <c r="B1" s="157" t="s">
        <v>139</v>
      </c>
      <c r="C1" s="157"/>
      <c r="D1" s="157"/>
    </row>
    <row r="2" spans="1:4" ht="30" customHeight="1">
      <c r="B2" s="157" t="s">
        <v>140</v>
      </c>
      <c r="C2" s="157"/>
      <c r="D2" s="157"/>
    </row>
    <row r="3" spans="1:4" ht="30" customHeight="1" thickBot="1">
      <c r="B3" s="7" t="s">
        <v>27</v>
      </c>
      <c r="C3" s="8"/>
      <c r="D3" s="8"/>
    </row>
    <row r="4" spans="1:4" ht="35.1" customHeight="1">
      <c r="A4" s="9"/>
      <c r="B4" s="158" t="s">
        <v>28</v>
      </c>
      <c r="C4" s="159"/>
      <c r="D4" s="10" t="s">
        <v>29</v>
      </c>
    </row>
    <row r="5" spans="1:4" ht="35.1" customHeight="1">
      <c r="A5" s="9"/>
      <c r="B5" s="149" t="str">
        <f>HYPERLINK("#"&amp;"160"&amp;"!A1","160")</f>
        <v>160</v>
      </c>
      <c r="C5" s="150" t="str">
        <f>HYPERLINK("#"&amp;"160"&amp;"!A1","観光客数")</f>
        <v>観光客数</v>
      </c>
      <c r="D5" s="11" t="s">
        <v>110</v>
      </c>
    </row>
    <row r="6" spans="1:4" ht="35.1" customHeight="1">
      <c r="A6" s="9"/>
      <c r="B6" s="151" t="str">
        <f>HYPERLINK("#"&amp;"161"&amp;"!A1","161")</f>
        <v>161</v>
      </c>
      <c r="C6" s="152" t="str">
        <f>HYPERLINK("#"&amp;"161"&amp;"!A1","観光客消費額")</f>
        <v>観光客消費額</v>
      </c>
      <c r="D6" s="11" t="s">
        <v>110</v>
      </c>
    </row>
    <row r="7" spans="1:4" ht="35.1" customHeight="1">
      <c r="A7" s="9"/>
      <c r="B7" s="151" t="str">
        <f>HYPERLINK("#"&amp;"162"&amp;"!A1","162")</f>
        <v>162</v>
      </c>
      <c r="C7" s="152" t="str">
        <f>HYPERLINK("#"&amp;"162"&amp;"!A1","観光施設等入場者数")</f>
        <v>観光施設等入場者数</v>
      </c>
      <c r="D7" s="11" t="s">
        <v>126</v>
      </c>
    </row>
    <row r="8" spans="1:4" ht="35.1" customHeight="1" thickBot="1">
      <c r="A8" s="9"/>
      <c r="B8" s="153" t="str">
        <f>HYPERLINK("#"&amp;"163"&amp;"!A1","163")</f>
        <v>163</v>
      </c>
      <c r="C8" s="154" t="str">
        <f>HYPERLINK("#"&amp;"163"&amp;"!A1","観光イベント来場者数")</f>
        <v>観光イベント来場者数</v>
      </c>
      <c r="D8" s="12" t="s">
        <v>126</v>
      </c>
    </row>
  </sheetData>
  <mergeCells count="3">
    <mergeCell ref="B1:D1"/>
    <mergeCell ref="B2:D2"/>
    <mergeCell ref="B4:C4"/>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zoomScaleNormal="100" workbookViewId="0"/>
  </sheetViews>
  <sheetFormatPr defaultRowHeight="13.5"/>
  <cols>
    <col min="1" max="1" width="11.625" style="14" customWidth="1"/>
    <col min="2" max="6" width="12.625" style="14" customWidth="1"/>
    <col min="7" max="7" width="12.625" style="17" customWidth="1"/>
    <col min="8" max="16384" width="9" style="14"/>
  </cols>
  <sheetData>
    <row r="1" spans="1:7" s="5" customFormat="1" ht="30" customHeight="1">
      <c r="G1" s="16"/>
    </row>
    <row r="2" spans="1:7" ht="22.5" customHeight="1">
      <c r="A2" s="168" t="s">
        <v>134</v>
      </c>
      <c r="B2" s="168"/>
      <c r="C2" s="168"/>
      <c r="D2" s="168"/>
      <c r="E2" s="168"/>
      <c r="F2" s="168"/>
      <c r="G2" s="168"/>
    </row>
    <row r="3" spans="1:7" s="4" customFormat="1" ht="13.5" customHeight="1" thickBot="1">
      <c r="A3" s="24" t="s">
        <v>17</v>
      </c>
      <c r="B3" s="25"/>
      <c r="C3" s="25"/>
      <c r="D3" s="25"/>
      <c r="E3" s="25"/>
      <c r="F3" s="25"/>
      <c r="G3" s="25"/>
    </row>
    <row r="4" spans="1:7" s="4" customFormat="1" ht="12.75" customHeight="1">
      <c r="A4" s="169" t="s">
        <v>96</v>
      </c>
      <c r="B4" s="170"/>
      <c r="C4" s="164" t="s">
        <v>85</v>
      </c>
      <c r="D4" s="164" t="s">
        <v>90</v>
      </c>
      <c r="E4" s="164" t="s">
        <v>92</v>
      </c>
      <c r="F4" s="164" t="s">
        <v>106</v>
      </c>
      <c r="G4" s="166" t="s">
        <v>127</v>
      </c>
    </row>
    <row r="5" spans="1:7" s="4" customFormat="1" ht="12.75" customHeight="1">
      <c r="A5" s="171"/>
      <c r="B5" s="172"/>
      <c r="C5" s="165"/>
      <c r="D5" s="165"/>
      <c r="E5" s="165"/>
      <c r="F5" s="165"/>
      <c r="G5" s="167"/>
    </row>
    <row r="6" spans="1:7" s="4" customFormat="1" ht="22.5" customHeight="1">
      <c r="A6" s="160" t="s">
        <v>80</v>
      </c>
      <c r="B6" s="26" t="s">
        <v>83</v>
      </c>
      <c r="C6" s="27">
        <v>5906</v>
      </c>
      <c r="D6" s="27">
        <v>3108</v>
      </c>
      <c r="E6" s="118">
        <v>3270.2</v>
      </c>
      <c r="F6" s="128">
        <v>5483</v>
      </c>
      <c r="G6" s="27">
        <v>5860</v>
      </c>
    </row>
    <row r="7" spans="1:7" s="4" customFormat="1" ht="22.5" customHeight="1">
      <c r="A7" s="161"/>
      <c r="B7" s="28" t="s">
        <v>30</v>
      </c>
      <c r="C7" s="29">
        <v>5180</v>
      </c>
      <c r="D7" s="29">
        <v>2720</v>
      </c>
      <c r="E7" s="29">
        <v>2888.3</v>
      </c>
      <c r="F7" s="29">
        <v>4978</v>
      </c>
      <c r="G7" s="29">
        <v>5182</v>
      </c>
    </row>
    <row r="8" spans="1:7" s="2" customFormat="1" ht="22.5" customHeight="1">
      <c r="A8" s="162"/>
      <c r="B8" s="30" t="s">
        <v>31</v>
      </c>
      <c r="C8" s="31">
        <v>726</v>
      </c>
      <c r="D8" s="31">
        <v>388</v>
      </c>
      <c r="E8" s="31">
        <v>381.9</v>
      </c>
      <c r="F8" s="31">
        <v>504</v>
      </c>
      <c r="G8" s="31">
        <v>678</v>
      </c>
    </row>
    <row r="9" spans="1:7" s="2" customFormat="1" ht="22.5" customHeight="1">
      <c r="A9" s="160" t="s">
        <v>81</v>
      </c>
      <c r="B9" s="28" t="s">
        <v>32</v>
      </c>
      <c r="C9" s="32">
        <v>827</v>
      </c>
      <c r="D9" s="32">
        <v>435</v>
      </c>
      <c r="E9" s="32">
        <v>457.8</v>
      </c>
      <c r="F9" s="32">
        <v>768</v>
      </c>
      <c r="G9" s="32">
        <v>820</v>
      </c>
    </row>
    <row r="10" spans="1:7" s="2" customFormat="1" ht="22.5" customHeight="1">
      <c r="A10" s="161"/>
      <c r="B10" s="33" t="s">
        <v>33</v>
      </c>
      <c r="C10" s="34">
        <v>886</v>
      </c>
      <c r="D10" s="34">
        <v>466</v>
      </c>
      <c r="E10" s="117">
        <v>490.5</v>
      </c>
      <c r="F10" s="117">
        <v>822</v>
      </c>
      <c r="G10" s="34">
        <v>879</v>
      </c>
    </row>
    <row r="11" spans="1:7" s="2" customFormat="1" ht="22.5" customHeight="1">
      <c r="A11" s="161"/>
      <c r="B11" s="33" t="s">
        <v>16</v>
      </c>
      <c r="C11" s="34">
        <v>3732</v>
      </c>
      <c r="D11" s="34">
        <v>1964</v>
      </c>
      <c r="E11" s="119">
        <v>2066.8000000000002</v>
      </c>
      <c r="F11" s="119">
        <v>3465</v>
      </c>
      <c r="G11" s="34">
        <v>3703</v>
      </c>
    </row>
    <row r="12" spans="1:7" s="2" customFormat="1" ht="22.5" customHeight="1">
      <c r="A12" s="161"/>
      <c r="B12" s="33" t="s">
        <v>15</v>
      </c>
      <c r="C12" s="34">
        <v>53</v>
      </c>
      <c r="D12" s="34">
        <v>28</v>
      </c>
      <c r="E12" s="34">
        <v>29.4</v>
      </c>
      <c r="F12" s="34">
        <v>49</v>
      </c>
      <c r="G12" s="34">
        <v>53</v>
      </c>
    </row>
    <row r="13" spans="1:7" s="2" customFormat="1" ht="22.5" customHeight="1">
      <c r="A13" s="162"/>
      <c r="B13" s="30" t="s">
        <v>14</v>
      </c>
      <c r="C13" s="35">
        <v>408</v>
      </c>
      <c r="D13" s="35">
        <v>214</v>
      </c>
      <c r="E13" s="31">
        <v>225</v>
      </c>
      <c r="F13" s="31">
        <v>378</v>
      </c>
      <c r="G13" s="35">
        <v>404</v>
      </c>
    </row>
    <row r="14" spans="1:7" s="2" customFormat="1" ht="22.5" customHeight="1">
      <c r="A14" s="160" t="s">
        <v>82</v>
      </c>
      <c r="B14" s="28" t="s">
        <v>34</v>
      </c>
      <c r="C14" s="32">
        <v>1601</v>
      </c>
      <c r="D14" s="32">
        <v>842</v>
      </c>
      <c r="E14" s="29">
        <v>886.2</v>
      </c>
      <c r="F14" s="29">
        <v>1486</v>
      </c>
      <c r="G14" s="32">
        <v>1588</v>
      </c>
    </row>
    <row r="15" spans="1:7" s="2" customFormat="1" ht="22.5" customHeight="1">
      <c r="A15" s="161"/>
      <c r="B15" s="33" t="s">
        <v>35</v>
      </c>
      <c r="C15" s="34">
        <v>2226</v>
      </c>
      <c r="D15" s="34">
        <v>1172</v>
      </c>
      <c r="E15" s="120">
        <v>1232.9000000000001</v>
      </c>
      <c r="F15" s="120">
        <v>2067</v>
      </c>
      <c r="G15" s="34">
        <v>2209</v>
      </c>
    </row>
    <row r="16" spans="1:7" s="2" customFormat="1" ht="22.5" customHeight="1">
      <c r="A16" s="161"/>
      <c r="B16" s="33" t="s">
        <v>36</v>
      </c>
      <c r="C16" s="34">
        <v>100</v>
      </c>
      <c r="D16" s="34">
        <v>53</v>
      </c>
      <c r="E16" s="34">
        <v>55.6</v>
      </c>
      <c r="F16" s="34">
        <v>93</v>
      </c>
      <c r="G16" s="34">
        <v>100</v>
      </c>
    </row>
    <row r="17" spans="1:7" s="2" customFormat="1" ht="22.5" customHeight="1">
      <c r="A17" s="161"/>
      <c r="B17" s="33" t="s">
        <v>37</v>
      </c>
      <c r="C17" s="34">
        <v>254</v>
      </c>
      <c r="D17" s="34">
        <v>134</v>
      </c>
      <c r="E17" s="120">
        <v>140.6</v>
      </c>
      <c r="F17" s="120">
        <v>236</v>
      </c>
      <c r="G17" s="34">
        <v>252</v>
      </c>
    </row>
    <row r="18" spans="1:7" s="2" customFormat="1" ht="22.5" customHeight="1">
      <c r="A18" s="161"/>
      <c r="B18" s="33" t="s">
        <v>38</v>
      </c>
      <c r="C18" s="34">
        <v>455</v>
      </c>
      <c r="D18" s="34">
        <v>239</v>
      </c>
      <c r="E18" s="120">
        <v>251.8</v>
      </c>
      <c r="F18" s="120">
        <v>422</v>
      </c>
      <c r="G18" s="34">
        <v>451</v>
      </c>
    </row>
    <row r="19" spans="1:7" s="2" customFormat="1" ht="22.5" customHeight="1" thickBot="1">
      <c r="A19" s="163"/>
      <c r="B19" s="36" t="s">
        <v>14</v>
      </c>
      <c r="C19" s="37">
        <v>1270</v>
      </c>
      <c r="D19" s="37">
        <v>668</v>
      </c>
      <c r="E19" s="121">
        <v>702</v>
      </c>
      <c r="F19" s="121">
        <v>1179</v>
      </c>
      <c r="G19" s="37">
        <v>1260</v>
      </c>
    </row>
    <row r="20" spans="1:7" s="15" customFormat="1" ht="13.5" customHeight="1">
      <c r="A20" s="38" t="s">
        <v>13</v>
      </c>
      <c r="B20" s="39"/>
      <c r="C20" s="39"/>
      <c r="D20" s="39"/>
      <c r="E20" s="39"/>
      <c r="F20" s="39"/>
      <c r="G20" s="39"/>
    </row>
  </sheetData>
  <mergeCells count="10">
    <mergeCell ref="E4:E5"/>
    <mergeCell ref="F4:F5"/>
    <mergeCell ref="G4:G5"/>
    <mergeCell ref="A2:G2"/>
    <mergeCell ref="A4:B5"/>
    <mergeCell ref="A6:A8"/>
    <mergeCell ref="A9:A13"/>
    <mergeCell ref="A14:A19"/>
    <mergeCell ref="C4:C5"/>
    <mergeCell ref="D4:D5"/>
  </mergeCells>
  <phoneticPr fontId="10"/>
  <printOptions horizontalCentered="1"/>
  <pageMargins left="0.78740157480314965" right="0.78740157480314965" top="0.78740157480314965" bottom="0.78740157480314965" header="0.59055118110236227" footer="0.59055118110236227"/>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GridLines="0" workbookViewId="0"/>
  </sheetViews>
  <sheetFormatPr defaultRowHeight="13.5"/>
  <cols>
    <col min="1" max="1" width="22" customWidth="1"/>
    <col min="2" max="5" width="15" customWidth="1"/>
    <col min="6" max="6" width="15" style="18" customWidth="1"/>
    <col min="241" max="241" width="18.625" customWidth="1"/>
    <col min="242" max="242" width="1" customWidth="1"/>
    <col min="243" max="247" width="13.625" customWidth="1"/>
    <col min="497" max="497" width="18.625" customWidth="1"/>
    <col min="498" max="498" width="1" customWidth="1"/>
    <col min="499" max="503" width="13.625" customWidth="1"/>
    <col min="753" max="753" width="18.625" customWidth="1"/>
    <col min="754" max="754" width="1" customWidth="1"/>
    <col min="755" max="759" width="13.625" customWidth="1"/>
    <col min="1009" max="1009" width="18.625" customWidth="1"/>
    <col min="1010" max="1010" width="1" customWidth="1"/>
    <col min="1011" max="1015" width="13.625" customWidth="1"/>
    <col min="1265" max="1265" width="18.625" customWidth="1"/>
    <col min="1266" max="1266" width="1" customWidth="1"/>
    <col min="1267" max="1271" width="13.625" customWidth="1"/>
    <col min="1521" max="1521" width="18.625" customWidth="1"/>
    <col min="1522" max="1522" width="1" customWidth="1"/>
    <col min="1523" max="1527" width="13.625" customWidth="1"/>
    <col min="1777" max="1777" width="18.625" customWidth="1"/>
    <col min="1778" max="1778" width="1" customWidth="1"/>
    <col min="1779" max="1783" width="13.625" customWidth="1"/>
    <col min="2033" max="2033" width="18.625" customWidth="1"/>
    <col min="2034" max="2034" width="1" customWidth="1"/>
    <col min="2035" max="2039" width="13.625" customWidth="1"/>
    <col min="2289" max="2289" width="18.625" customWidth="1"/>
    <col min="2290" max="2290" width="1" customWidth="1"/>
    <col min="2291" max="2295" width="13.625" customWidth="1"/>
    <col min="2545" max="2545" width="18.625" customWidth="1"/>
    <col min="2546" max="2546" width="1" customWidth="1"/>
    <col min="2547" max="2551" width="13.625" customWidth="1"/>
    <col min="2801" max="2801" width="18.625" customWidth="1"/>
    <col min="2802" max="2802" width="1" customWidth="1"/>
    <col min="2803" max="2807" width="13.625" customWidth="1"/>
    <col min="3057" max="3057" width="18.625" customWidth="1"/>
    <col min="3058" max="3058" width="1" customWidth="1"/>
    <col min="3059" max="3063" width="13.625" customWidth="1"/>
    <col min="3313" max="3313" width="18.625" customWidth="1"/>
    <col min="3314" max="3314" width="1" customWidth="1"/>
    <col min="3315" max="3319" width="13.625" customWidth="1"/>
    <col min="3569" max="3569" width="18.625" customWidth="1"/>
    <col min="3570" max="3570" width="1" customWidth="1"/>
    <col min="3571" max="3575" width="13.625" customWidth="1"/>
    <col min="3825" max="3825" width="18.625" customWidth="1"/>
    <col min="3826" max="3826" width="1" customWidth="1"/>
    <col min="3827" max="3831" width="13.625" customWidth="1"/>
    <col min="4081" max="4081" width="18.625" customWidth="1"/>
    <col min="4082" max="4082" width="1" customWidth="1"/>
    <col min="4083" max="4087" width="13.625" customWidth="1"/>
    <col min="4337" max="4337" width="18.625" customWidth="1"/>
    <col min="4338" max="4338" width="1" customWidth="1"/>
    <col min="4339" max="4343" width="13.625" customWidth="1"/>
    <col min="4593" max="4593" width="18.625" customWidth="1"/>
    <col min="4594" max="4594" width="1" customWidth="1"/>
    <col min="4595" max="4599" width="13.625" customWidth="1"/>
    <col min="4849" max="4849" width="18.625" customWidth="1"/>
    <col min="4850" max="4850" width="1" customWidth="1"/>
    <col min="4851" max="4855" width="13.625" customWidth="1"/>
    <col min="5105" max="5105" width="18.625" customWidth="1"/>
    <col min="5106" max="5106" width="1" customWidth="1"/>
    <col min="5107" max="5111" width="13.625" customWidth="1"/>
    <col min="5361" max="5361" width="18.625" customWidth="1"/>
    <col min="5362" max="5362" width="1" customWidth="1"/>
    <col min="5363" max="5367" width="13.625" customWidth="1"/>
    <col min="5617" max="5617" width="18.625" customWidth="1"/>
    <col min="5618" max="5618" width="1" customWidth="1"/>
    <col min="5619" max="5623" width="13.625" customWidth="1"/>
    <col min="5873" max="5873" width="18.625" customWidth="1"/>
    <col min="5874" max="5874" width="1" customWidth="1"/>
    <col min="5875" max="5879" width="13.625" customWidth="1"/>
    <col min="6129" max="6129" width="18.625" customWidth="1"/>
    <col min="6130" max="6130" width="1" customWidth="1"/>
    <col min="6131" max="6135" width="13.625" customWidth="1"/>
    <col min="6385" max="6385" width="18.625" customWidth="1"/>
    <col min="6386" max="6386" width="1" customWidth="1"/>
    <col min="6387" max="6391" width="13.625" customWidth="1"/>
    <col min="6641" max="6641" width="18.625" customWidth="1"/>
    <col min="6642" max="6642" width="1" customWidth="1"/>
    <col min="6643" max="6647" width="13.625" customWidth="1"/>
    <col min="6897" max="6897" width="18.625" customWidth="1"/>
    <col min="6898" max="6898" width="1" customWidth="1"/>
    <col min="6899" max="6903" width="13.625" customWidth="1"/>
    <col min="7153" max="7153" width="18.625" customWidth="1"/>
    <col min="7154" max="7154" width="1" customWidth="1"/>
    <col min="7155" max="7159" width="13.625" customWidth="1"/>
    <col min="7409" max="7409" width="18.625" customWidth="1"/>
    <col min="7410" max="7410" width="1" customWidth="1"/>
    <col min="7411" max="7415" width="13.625" customWidth="1"/>
    <col min="7665" max="7665" width="18.625" customWidth="1"/>
    <col min="7666" max="7666" width="1" customWidth="1"/>
    <col min="7667" max="7671" width="13.625" customWidth="1"/>
    <col min="7921" max="7921" width="18.625" customWidth="1"/>
    <col min="7922" max="7922" width="1" customWidth="1"/>
    <col min="7923" max="7927" width="13.625" customWidth="1"/>
    <col min="8177" max="8177" width="18.625" customWidth="1"/>
    <col min="8178" max="8178" width="1" customWidth="1"/>
    <col min="8179" max="8183" width="13.625" customWidth="1"/>
    <col min="8433" max="8433" width="18.625" customWidth="1"/>
    <col min="8434" max="8434" width="1" customWidth="1"/>
    <col min="8435" max="8439" width="13.625" customWidth="1"/>
    <col min="8689" max="8689" width="18.625" customWidth="1"/>
    <col min="8690" max="8690" width="1" customWidth="1"/>
    <col min="8691" max="8695" width="13.625" customWidth="1"/>
    <col min="8945" max="8945" width="18.625" customWidth="1"/>
    <col min="8946" max="8946" width="1" customWidth="1"/>
    <col min="8947" max="8951" width="13.625" customWidth="1"/>
    <col min="9201" max="9201" width="18.625" customWidth="1"/>
    <col min="9202" max="9202" width="1" customWidth="1"/>
    <col min="9203" max="9207" width="13.625" customWidth="1"/>
    <col min="9457" max="9457" width="18.625" customWidth="1"/>
    <col min="9458" max="9458" width="1" customWidth="1"/>
    <col min="9459" max="9463" width="13.625" customWidth="1"/>
    <col min="9713" max="9713" width="18.625" customWidth="1"/>
    <col min="9714" max="9714" width="1" customWidth="1"/>
    <col min="9715" max="9719" width="13.625" customWidth="1"/>
    <col min="9969" max="9969" width="18.625" customWidth="1"/>
    <col min="9970" max="9970" width="1" customWidth="1"/>
    <col min="9971" max="9975" width="13.625" customWidth="1"/>
    <col min="10225" max="10225" width="18.625" customWidth="1"/>
    <col min="10226" max="10226" width="1" customWidth="1"/>
    <col min="10227" max="10231" width="13.625" customWidth="1"/>
    <col min="10481" max="10481" width="18.625" customWidth="1"/>
    <col min="10482" max="10482" width="1" customWidth="1"/>
    <col min="10483" max="10487" width="13.625" customWidth="1"/>
    <col min="10737" max="10737" width="18.625" customWidth="1"/>
    <col min="10738" max="10738" width="1" customWidth="1"/>
    <col min="10739" max="10743" width="13.625" customWidth="1"/>
    <col min="10993" max="10993" width="18.625" customWidth="1"/>
    <col min="10994" max="10994" width="1" customWidth="1"/>
    <col min="10995" max="10999" width="13.625" customWidth="1"/>
    <col min="11249" max="11249" width="18.625" customWidth="1"/>
    <col min="11250" max="11250" width="1" customWidth="1"/>
    <col min="11251" max="11255" width="13.625" customWidth="1"/>
    <col min="11505" max="11505" width="18.625" customWidth="1"/>
    <col min="11506" max="11506" width="1" customWidth="1"/>
    <col min="11507" max="11511" width="13.625" customWidth="1"/>
    <col min="11761" max="11761" width="18.625" customWidth="1"/>
    <col min="11762" max="11762" width="1" customWidth="1"/>
    <col min="11763" max="11767" width="13.625" customWidth="1"/>
    <col min="12017" max="12017" width="18.625" customWidth="1"/>
    <col min="12018" max="12018" width="1" customWidth="1"/>
    <col min="12019" max="12023" width="13.625" customWidth="1"/>
    <col min="12273" max="12273" width="18.625" customWidth="1"/>
    <col min="12274" max="12274" width="1" customWidth="1"/>
    <col min="12275" max="12279" width="13.625" customWidth="1"/>
    <col min="12529" max="12529" width="18.625" customWidth="1"/>
    <col min="12530" max="12530" width="1" customWidth="1"/>
    <col min="12531" max="12535" width="13.625" customWidth="1"/>
    <col min="12785" max="12785" width="18.625" customWidth="1"/>
    <col min="12786" max="12786" width="1" customWidth="1"/>
    <col min="12787" max="12791" width="13.625" customWidth="1"/>
    <col min="13041" max="13041" width="18.625" customWidth="1"/>
    <col min="13042" max="13042" width="1" customWidth="1"/>
    <col min="13043" max="13047" width="13.625" customWidth="1"/>
    <col min="13297" max="13297" width="18.625" customWidth="1"/>
    <col min="13298" max="13298" width="1" customWidth="1"/>
    <col min="13299" max="13303" width="13.625" customWidth="1"/>
    <col min="13553" max="13553" width="18.625" customWidth="1"/>
    <col min="13554" max="13554" width="1" customWidth="1"/>
    <col min="13555" max="13559" width="13.625" customWidth="1"/>
    <col min="13809" max="13809" width="18.625" customWidth="1"/>
    <col min="13810" max="13810" width="1" customWidth="1"/>
    <col min="13811" max="13815" width="13.625" customWidth="1"/>
    <col min="14065" max="14065" width="18.625" customWidth="1"/>
    <col min="14066" max="14066" width="1" customWidth="1"/>
    <col min="14067" max="14071" width="13.625" customWidth="1"/>
    <col min="14321" max="14321" width="18.625" customWidth="1"/>
    <col min="14322" max="14322" width="1" customWidth="1"/>
    <col min="14323" max="14327" width="13.625" customWidth="1"/>
    <col min="14577" max="14577" width="18.625" customWidth="1"/>
    <col min="14578" max="14578" width="1" customWidth="1"/>
    <col min="14579" max="14583" width="13.625" customWidth="1"/>
    <col min="14833" max="14833" width="18.625" customWidth="1"/>
    <col min="14834" max="14834" width="1" customWidth="1"/>
    <col min="14835" max="14839" width="13.625" customWidth="1"/>
    <col min="15089" max="15089" width="18.625" customWidth="1"/>
    <col min="15090" max="15090" width="1" customWidth="1"/>
    <col min="15091" max="15095" width="13.625" customWidth="1"/>
    <col min="15345" max="15345" width="18.625" customWidth="1"/>
    <col min="15346" max="15346" width="1" customWidth="1"/>
    <col min="15347" max="15351" width="13.625" customWidth="1"/>
    <col min="15601" max="15601" width="18.625" customWidth="1"/>
    <col min="15602" max="15602" width="1" customWidth="1"/>
    <col min="15603" max="15607" width="13.625" customWidth="1"/>
    <col min="15857" max="15857" width="18.625" customWidth="1"/>
    <col min="15858" max="15858" width="1" customWidth="1"/>
    <col min="15859" max="15863" width="13.625" customWidth="1"/>
    <col min="16113" max="16113" width="18.625" customWidth="1"/>
    <col min="16114" max="16114" width="1" customWidth="1"/>
    <col min="16115" max="16119" width="13.625" customWidth="1"/>
  </cols>
  <sheetData>
    <row r="1" spans="1:6" ht="30" customHeight="1">
      <c r="B1" s="14"/>
      <c r="C1" s="14"/>
      <c r="D1" s="14"/>
      <c r="F1" s="17"/>
    </row>
    <row r="2" spans="1:6" ht="22.5" customHeight="1">
      <c r="A2" s="173" t="s">
        <v>135</v>
      </c>
      <c r="B2" s="173"/>
      <c r="C2" s="173"/>
      <c r="D2" s="173"/>
      <c r="E2" s="173"/>
      <c r="F2" s="173"/>
    </row>
    <row r="3" spans="1:6" ht="13.5" customHeight="1" thickBot="1">
      <c r="A3" s="40" t="s">
        <v>43</v>
      </c>
      <c r="B3" s="20"/>
      <c r="C3" s="20"/>
      <c r="D3" s="20"/>
      <c r="E3" s="41"/>
      <c r="F3" s="42" t="s">
        <v>44</v>
      </c>
    </row>
    <row r="4" spans="1:6" ht="13.5" customHeight="1">
      <c r="A4" s="174" t="s">
        <v>97</v>
      </c>
      <c r="B4" s="164" t="s">
        <v>86</v>
      </c>
      <c r="C4" s="164" t="s">
        <v>91</v>
      </c>
      <c r="D4" s="164" t="s">
        <v>102</v>
      </c>
      <c r="E4" s="166" t="s">
        <v>107</v>
      </c>
      <c r="F4" s="166" t="s">
        <v>128</v>
      </c>
    </row>
    <row r="5" spans="1:6" ht="13.5" customHeight="1">
      <c r="A5" s="172"/>
      <c r="B5" s="165"/>
      <c r="C5" s="165"/>
      <c r="D5" s="165"/>
      <c r="E5" s="167"/>
      <c r="F5" s="167"/>
    </row>
    <row r="6" spans="1:6" ht="24" customHeight="1">
      <c r="A6" s="43" t="s">
        <v>84</v>
      </c>
      <c r="B6" s="44">
        <v>38906995</v>
      </c>
      <c r="C6" s="44">
        <v>20517189</v>
      </c>
      <c r="D6" s="44">
        <v>21455749</v>
      </c>
      <c r="E6" s="44">
        <v>36761685</v>
      </c>
      <c r="F6" s="44">
        <v>40626784</v>
      </c>
    </row>
    <row r="7" spans="1:6" ht="24" customHeight="1">
      <c r="A7" s="45" t="s">
        <v>23</v>
      </c>
      <c r="B7" s="46">
        <v>6588</v>
      </c>
      <c r="C7" s="46">
        <v>6601</v>
      </c>
      <c r="D7" s="46">
        <v>6561</v>
      </c>
      <c r="E7" s="46">
        <v>6705</v>
      </c>
      <c r="F7" s="46">
        <v>6933</v>
      </c>
    </row>
    <row r="8" spans="1:6" ht="24" customHeight="1">
      <c r="A8" s="47" t="s">
        <v>22</v>
      </c>
      <c r="B8" s="44">
        <v>5913500</v>
      </c>
      <c r="C8" s="44">
        <v>3155229</v>
      </c>
      <c r="D8" s="44">
        <v>3136941</v>
      </c>
      <c r="E8" s="44">
        <v>4463721.4284051619</v>
      </c>
      <c r="F8" s="44">
        <v>5897301</v>
      </c>
    </row>
    <row r="9" spans="1:6" ht="24" customHeight="1">
      <c r="A9" s="48" t="s">
        <v>21</v>
      </c>
      <c r="B9" s="49">
        <v>11324718</v>
      </c>
      <c r="C9" s="49">
        <v>5949724</v>
      </c>
      <c r="D9" s="49">
        <v>6320177</v>
      </c>
      <c r="E9" s="49">
        <v>11379401.596299011</v>
      </c>
      <c r="F9" s="49">
        <v>11993063</v>
      </c>
    </row>
    <row r="10" spans="1:6" ht="24" customHeight="1">
      <c r="A10" s="48" t="s">
        <v>20</v>
      </c>
      <c r="B10" s="49">
        <v>10709305</v>
      </c>
      <c r="C10" s="49">
        <v>5629938</v>
      </c>
      <c r="D10" s="49">
        <v>5964797</v>
      </c>
      <c r="E10" s="49">
        <v>10653053.287650723</v>
      </c>
      <c r="F10" s="49">
        <v>11314661</v>
      </c>
    </row>
    <row r="11" spans="1:6" ht="24" customHeight="1">
      <c r="A11" s="48" t="s">
        <v>19</v>
      </c>
      <c r="B11" s="49">
        <v>8370815</v>
      </c>
      <c r="C11" s="49">
        <v>4416763</v>
      </c>
      <c r="D11" s="49">
        <v>4607746</v>
      </c>
      <c r="E11" s="49">
        <v>7832808.5670694783</v>
      </c>
      <c r="F11" s="49">
        <v>8721942</v>
      </c>
    </row>
    <row r="12" spans="1:6" ht="24" customHeight="1">
      <c r="A12" s="48" t="s">
        <v>18</v>
      </c>
      <c r="B12" s="49">
        <v>1015825</v>
      </c>
      <c r="C12" s="49">
        <v>533304</v>
      </c>
      <c r="D12" s="49">
        <v>568219</v>
      </c>
      <c r="E12" s="49">
        <v>1032502.2882364849</v>
      </c>
      <c r="F12" s="49">
        <v>1078684</v>
      </c>
    </row>
    <row r="13" spans="1:6" ht="24" customHeight="1" thickBot="1">
      <c r="A13" s="50" t="s">
        <v>14</v>
      </c>
      <c r="B13" s="51">
        <v>1572832</v>
      </c>
      <c r="C13" s="51">
        <v>832231</v>
      </c>
      <c r="D13" s="51">
        <v>857869</v>
      </c>
      <c r="E13" s="51">
        <v>1400197.367339144</v>
      </c>
      <c r="F13" s="51">
        <v>1621133</v>
      </c>
    </row>
    <row r="14" spans="1:6">
      <c r="A14" s="38" t="s">
        <v>13</v>
      </c>
      <c r="B14" s="39"/>
      <c r="C14" s="39"/>
      <c r="D14" s="39"/>
      <c r="E14" s="41"/>
      <c r="F14" s="39"/>
    </row>
  </sheetData>
  <mergeCells count="7">
    <mergeCell ref="A2:F2"/>
    <mergeCell ref="B4:B5"/>
    <mergeCell ref="C4:C5"/>
    <mergeCell ref="D4:D5"/>
    <mergeCell ref="E4:E5"/>
    <mergeCell ref="F4:F5"/>
    <mergeCell ref="A4:A5"/>
  </mergeCells>
  <phoneticPr fontId="10"/>
  <pageMargins left="0.78700000000000003" right="0.78700000000000003" top="0.98399999999999999" bottom="0.98399999999999999" header="0.51200000000000001" footer="0.51200000000000001"/>
  <pageSetup paperSize="9" scale="8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zoomScaleNormal="100" workbookViewId="0"/>
  </sheetViews>
  <sheetFormatPr defaultRowHeight="13.5"/>
  <cols>
    <col min="1" max="1" width="10.5" style="1" customWidth="1"/>
    <col min="2" max="2" width="27.625" style="1" customWidth="1"/>
    <col min="3" max="5" width="12" style="1" customWidth="1"/>
    <col min="6" max="6" width="12" style="19" customWidth="1"/>
    <col min="7" max="7" width="12" customWidth="1"/>
    <col min="8" max="16384" width="9" style="1"/>
  </cols>
  <sheetData>
    <row r="1" spans="1:7" ht="30" customHeight="1"/>
    <row r="2" spans="1:7" ht="22.5" customHeight="1">
      <c r="A2" s="168" t="s">
        <v>136</v>
      </c>
      <c r="B2" s="168"/>
      <c r="C2" s="168"/>
      <c r="D2" s="168"/>
      <c r="E2" s="168"/>
      <c r="F2" s="168"/>
      <c r="G2" s="168"/>
    </row>
    <row r="3" spans="1:7" s="2" customFormat="1" ht="13.5" customHeight="1" thickBot="1">
      <c r="A3" s="52" t="s">
        <v>26</v>
      </c>
      <c r="B3" s="20"/>
      <c r="C3" s="20"/>
      <c r="D3" s="20"/>
      <c r="E3" s="20"/>
      <c r="F3" s="53"/>
      <c r="G3" s="54" t="s">
        <v>55</v>
      </c>
    </row>
    <row r="4" spans="1:7" s="4" customFormat="1" ht="30" customHeight="1">
      <c r="A4" s="175" t="s">
        <v>101</v>
      </c>
      <c r="B4" s="176"/>
      <c r="C4" s="135" t="s">
        <v>87</v>
      </c>
      <c r="D4" s="135" t="s">
        <v>92</v>
      </c>
      <c r="E4" s="136" t="s">
        <v>103</v>
      </c>
      <c r="F4" s="136" t="s">
        <v>108</v>
      </c>
      <c r="G4" s="136" t="s">
        <v>129</v>
      </c>
    </row>
    <row r="5" spans="1:7" s="4" customFormat="1" ht="21" customHeight="1">
      <c r="A5" s="181" t="s">
        <v>1</v>
      </c>
      <c r="B5" s="55" t="s">
        <v>46</v>
      </c>
      <c r="C5" s="56">
        <v>64531</v>
      </c>
      <c r="D5" s="56">
        <v>84854</v>
      </c>
      <c r="E5" s="56">
        <v>109408</v>
      </c>
      <c r="F5" s="56">
        <v>108971</v>
      </c>
      <c r="G5" s="56">
        <v>110601</v>
      </c>
    </row>
    <row r="6" spans="1:7" s="4" customFormat="1" ht="21" customHeight="1">
      <c r="A6" s="182"/>
      <c r="B6" s="57" t="s">
        <v>57</v>
      </c>
      <c r="C6" s="56">
        <v>5601</v>
      </c>
      <c r="D6" s="56">
        <v>7643</v>
      </c>
      <c r="E6" s="56">
        <v>10558</v>
      </c>
      <c r="F6" s="56">
        <v>10529</v>
      </c>
      <c r="G6" s="56">
        <v>10087</v>
      </c>
    </row>
    <row r="7" spans="1:7" s="4" customFormat="1" ht="21" customHeight="1">
      <c r="A7" s="182"/>
      <c r="B7" s="58" t="s">
        <v>39</v>
      </c>
      <c r="C7" s="59">
        <v>33041</v>
      </c>
      <c r="D7" s="59">
        <v>40490</v>
      </c>
      <c r="E7" s="59">
        <v>55532</v>
      </c>
      <c r="F7" s="59">
        <v>55536</v>
      </c>
      <c r="G7" s="59">
        <v>70822</v>
      </c>
    </row>
    <row r="8" spans="1:7" s="4" customFormat="1" ht="21" customHeight="1">
      <c r="A8" s="182"/>
      <c r="B8" s="58" t="s">
        <v>58</v>
      </c>
      <c r="C8" s="59">
        <v>94757</v>
      </c>
      <c r="D8" s="59">
        <v>78522</v>
      </c>
      <c r="E8" s="59">
        <v>101141</v>
      </c>
      <c r="F8" s="59">
        <v>168945</v>
      </c>
      <c r="G8" s="59">
        <v>217559</v>
      </c>
    </row>
    <row r="9" spans="1:7" s="4" customFormat="1" ht="21" customHeight="1">
      <c r="A9" s="182"/>
      <c r="B9" s="57" t="s">
        <v>59</v>
      </c>
      <c r="C9" s="60">
        <v>6818</v>
      </c>
      <c r="D9" s="60">
        <v>3444</v>
      </c>
      <c r="E9" s="60">
        <v>3619</v>
      </c>
      <c r="F9" s="56">
        <v>8840</v>
      </c>
      <c r="G9" s="56">
        <v>10056</v>
      </c>
    </row>
    <row r="10" spans="1:7" s="4" customFormat="1" ht="21" customHeight="1">
      <c r="A10" s="182"/>
      <c r="B10" s="138" t="s">
        <v>60</v>
      </c>
      <c r="C10" s="62">
        <v>27819</v>
      </c>
      <c r="D10" s="62">
        <v>37618</v>
      </c>
      <c r="E10" s="62">
        <v>29675</v>
      </c>
      <c r="F10" s="63">
        <v>25061</v>
      </c>
      <c r="G10" s="139">
        <v>31366</v>
      </c>
    </row>
    <row r="11" spans="1:7" s="4" customFormat="1" ht="21" customHeight="1">
      <c r="A11" s="183"/>
      <c r="B11" s="58" t="s">
        <v>40</v>
      </c>
      <c r="C11" s="64">
        <v>102000</v>
      </c>
      <c r="D11" s="64">
        <v>168297</v>
      </c>
      <c r="E11" s="64">
        <v>167188</v>
      </c>
      <c r="F11" s="140">
        <v>136000</v>
      </c>
      <c r="G11" s="66">
        <v>48879</v>
      </c>
    </row>
    <row r="12" spans="1:7" s="4" customFormat="1" ht="21" customHeight="1">
      <c r="A12" s="181" t="s">
        <v>7</v>
      </c>
      <c r="B12" s="55" t="s">
        <v>61</v>
      </c>
      <c r="C12" s="67">
        <v>47174</v>
      </c>
      <c r="D12" s="67">
        <v>37617</v>
      </c>
      <c r="E12" s="68">
        <v>44276</v>
      </c>
      <c r="F12" s="69">
        <v>40590</v>
      </c>
      <c r="G12" s="70">
        <v>36383</v>
      </c>
    </row>
    <row r="13" spans="1:7" s="4" customFormat="1" ht="21" customHeight="1">
      <c r="A13" s="183"/>
      <c r="B13" s="71" t="s">
        <v>62</v>
      </c>
      <c r="C13" s="65">
        <v>87404</v>
      </c>
      <c r="D13" s="65">
        <v>86593</v>
      </c>
      <c r="E13" s="72">
        <v>87497</v>
      </c>
      <c r="F13" s="73">
        <v>85486</v>
      </c>
      <c r="G13" s="74">
        <v>84058</v>
      </c>
    </row>
    <row r="14" spans="1:7" s="4" customFormat="1" ht="21" customHeight="1">
      <c r="A14" s="181" t="s">
        <v>8</v>
      </c>
      <c r="B14" s="75" t="s">
        <v>63</v>
      </c>
      <c r="C14" s="76">
        <v>12103</v>
      </c>
      <c r="D14" s="76">
        <v>9605</v>
      </c>
      <c r="E14" s="76">
        <v>8933</v>
      </c>
      <c r="F14" s="76">
        <v>6481</v>
      </c>
      <c r="G14" s="76">
        <v>5123</v>
      </c>
    </row>
    <row r="15" spans="1:7" s="4" customFormat="1" ht="21" customHeight="1">
      <c r="A15" s="182"/>
      <c r="B15" s="57" t="s">
        <v>64</v>
      </c>
      <c r="C15" s="56">
        <v>978984</v>
      </c>
      <c r="D15" s="56">
        <v>979422</v>
      </c>
      <c r="E15" s="56">
        <v>1021986</v>
      </c>
      <c r="F15" s="56">
        <v>1051722</v>
      </c>
      <c r="G15" s="56">
        <v>1048914</v>
      </c>
    </row>
    <row r="16" spans="1:7" s="4" customFormat="1" ht="21" customHeight="1">
      <c r="A16" s="183"/>
      <c r="B16" s="71" t="s">
        <v>65</v>
      </c>
      <c r="C16" s="73">
        <v>3710</v>
      </c>
      <c r="D16" s="73">
        <v>6528</v>
      </c>
      <c r="E16" s="140">
        <v>8909</v>
      </c>
      <c r="F16" s="59">
        <v>9511</v>
      </c>
      <c r="G16" s="59">
        <v>16135</v>
      </c>
    </row>
    <row r="17" spans="1:7" s="4" customFormat="1" ht="21" customHeight="1">
      <c r="A17" s="181" t="s">
        <v>9</v>
      </c>
      <c r="B17" s="77" t="s">
        <v>66</v>
      </c>
      <c r="C17" s="76">
        <v>160472</v>
      </c>
      <c r="D17" s="76">
        <v>152856</v>
      </c>
      <c r="E17" s="67">
        <v>152856</v>
      </c>
      <c r="F17" s="67">
        <v>151071</v>
      </c>
      <c r="G17" s="67">
        <v>145870</v>
      </c>
    </row>
    <row r="18" spans="1:7" s="4" customFormat="1" ht="21" customHeight="1">
      <c r="A18" s="184"/>
      <c r="B18" s="78" t="s">
        <v>67</v>
      </c>
      <c r="C18" s="56">
        <v>280</v>
      </c>
      <c r="D18" s="56">
        <v>344</v>
      </c>
      <c r="E18" s="56">
        <v>239</v>
      </c>
      <c r="F18" s="56">
        <v>256</v>
      </c>
      <c r="G18" s="56">
        <v>223</v>
      </c>
    </row>
    <row r="19" spans="1:7" s="4" customFormat="1" ht="21" customHeight="1">
      <c r="A19" s="184"/>
      <c r="B19" s="57" t="s">
        <v>68</v>
      </c>
      <c r="C19" s="56">
        <v>3745</v>
      </c>
      <c r="D19" s="56">
        <v>7519</v>
      </c>
      <c r="E19" s="56">
        <v>10193</v>
      </c>
      <c r="F19" s="76">
        <v>12950</v>
      </c>
      <c r="G19" s="76">
        <v>15283</v>
      </c>
    </row>
    <row r="20" spans="1:7" s="4" customFormat="1" ht="21" customHeight="1">
      <c r="A20" s="184"/>
      <c r="B20" s="79" t="s">
        <v>111</v>
      </c>
      <c r="C20" s="80">
        <v>27827</v>
      </c>
      <c r="D20" s="80">
        <v>43829</v>
      </c>
      <c r="E20" s="80">
        <v>35749</v>
      </c>
      <c r="F20" s="81">
        <v>39675</v>
      </c>
      <c r="G20" s="82">
        <v>41539</v>
      </c>
    </row>
    <row r="21" spans="1:7" s="4" customFormat="1" ht="21" customHeight="1">
      <c r="A21" s="184"/>
      <c r="B21" s="57" t="s">
        <v>69</v>
      </c>
      <c r="C21" s="122">
        <v>257</v>
      </c>
      <c r="D21" s="122">
        <v>381</v>
      </c>
      <c r="E21" s="122">
        <v>496</v>
      </c>
      <c r="F21" s="81">
        <v>27</v>
      </c>
      <c r="G21" s="82">
        <v>0</v>
      </c>
    </row>
    <row r="22" spans="1:7" s="4" customFormat="1" ht="21" customHeight="1">
      <c r="A22" s="184"/>
      <c r="B22" s="83" t="s">
        <v>70</v>
      </c>
      <c r="C22" s="56">
        <v>18532</v>
      </c>
      <c r="D22" s="56">
        <v>18130</v>
      </c>
      <c r="E22" s="56">
        <v>19268</v>
      </c>
      <c r="F22" s="56">
        <v>19072</v>
      </c>
      <c r="G22" s="56">
        <v>19072</v>
      </c>
    </row>
    <row r="23" spans="1:7" s="4" customFormat="1" ht="21" customHeight="1">
      <c r="A23" s="184"/>
      <c r="B23" s="57" t="s">
        <v>71</v>
      </c>
      <c r="C23" s="59">
        <v>133164</v>
      </c>
      <c r="D23" s="59">
        <v>145460</v>
      </c>
      <c r="E23" s="59">
        <v>155461</v>
      </c>
      <c r="F23" s="63">
        <v>136443</v>
      </c>
      <c r="G23" s="59">
        <v>159344</v>
      </c>
    </row>
    <row r="24" spans="1:7" s="21" customFormat="1" ht="21" customHeight="1">
      <c r="A24" s="84"/>
      <c r="B24" s="57" t="s">
        <v>72</v>
      </c>
      <c r="C24" s="59">
        <v>87949</v>
      </c>
      <c r="D24" s="59">
        <v>83140</v>
      </c>
      <c r="E24" s="59">
        <v>79120</v>
      </c>
      <c r="F24" s="73">
        <v>80263</v>
      </c>
      <c r="G24" s="59">
        <v>81073</v>
      </c>
    </row>
    <row r="25" spans="1:7" s="4" customFormat="1" ht="21" customHeight="1">
      <c r="A25" s="181" t="s">
        <v>10</v>
      </c>
      <c r="B25" s="55" t="s">
        <v>73</v>
      </c>
      <c r="C25" s="69">
        <v>81178</v>
      </c>
      <c r="D25" s="69">
        <v>90683</v>
      </c>
      <c r="E25" s="67">
        <v>101420</v>
      </c>
      <c r="F25" s="67">
        <v>120118</v>
      </c>
      <c r="G25" s="67">
        <v>136384</v>
      </c>
    </row>
    <row r="26" spans="1:7" s="4" customFormat="1" ht="21" customHeight="1">
      <c r="A26" s="184"/>
      <c r="B26" s="58" t="s">
        <v>74</v>
      </c>
      <c r="C26" s="59">
        <v>65640</v>
      </c>
      <c r="D26" s="59">
        <v>85883</v>
      </c>
      <c r="E26" s="59">
        <v>85487</v>
      </c>
      <c r="F26" s="59">
        <v>73399</v>
      </c>
      <c r="G26" s="59">
        <v>50487</v>
      </c>
    </row>
    <row r="27" spans="1:7" s="4" customFormat="1" ht="30" customHeight="1">
      <c r="A27" s="179" t="s">
        <v>11</v>
      </c>
      <c r="B27" s="137" t="s">
        <v>100</v>
      </c>
      <c r="C27" s="85">
        <v>44644</v>
      </c>
      <c r="D27" s="85">
        <v>8375</v>
      </c>
      <c r="E27" s="85">
        <v>17819</v>
      </c>
      <c r="F27" s="85">
        <v>17338</v>
      </c>
      <c r="G27" s="85">
        <v>17407</v>
      </c>
    </row>
    <row r="28" spans="1:7" s="2" customFormat="1" ht="21" customHeight="1">
      <c r="A28" s="180"/>
      <c r="B28" s="86" t="s">
        <v>75</v>
      </c>
      <c r="C28" s="87">
        <v>275</v>
      </c>
      <c r="D28" s="87">
        <v>307</v>
      </c>
      <c r="E28" s="87">
        <v>401</v>
      </c>
      <c r="F28" s="81">
        <v>75</v>
      </c>
      <c r="G28" s="82">
        <v>0</v>
      </c>
    </row>
    <row r="29" spans="1:7" s="2" customFormat="1" ht="21" customHeight="1">
      <c r="A29" s="185" t="s">
        <v>25</v>
      </c>
      <c r="B29" s="133" t="s">
        <v>76</v>
      </c>
      <c r="C29" s="69">
        <v>260210</v>
      </c>
      <c r="D29" s="69">
        <v>255388</v>
      </c>
      <c r="E29" s="69">
        <v>241560</v>
      </c>
      <c r="F29" s="69">
        <v>226920</v>
      </c>
      <c r="G29" s="132">
        <v>181305</v>
      </c>
    </row>
    <row r="30" spans="1:7" s="23" customFormat="1" ht="30" customHeight="1">
      <c r="A30" s="186"/>
      <c r="B30" s="61" t="s">
        <v>99</v>
      </c>
      <c r="C30" s="62">
        <v>65163</v>
      </c>
      <c r="D30" s="134">
        <v>116405</v>
      </c>
      <c r="E30" s="62">
        <v>98302</v>
      </c>
      <c r="F30" s="73">
        <v>72452</v>
      </c>
      <c r="G30" s="65">
        <v>61421</v>
      </c>
    </row>
    <row r="31" spans="1:7" s="2" customFormat="1" ht="21" customHeight="1">
      <c r="A31" s="177" t="s">
        <v>24</v>
      </c>
      <c r="B31" s="88" t="s">
        <v>77</v>
      </c>
      <c r="C31" s="69">
        <v>142172</v>
      </c>
      <c r="D31" s="69">
        <v>160026</v>
      </c>
      <c r="E31" s="67">
        <v>151141</v>
      </c>
      <c r="F31" s="76">
        <v>167276</v>
      </c>
      <c r="G31" s="76">
        <v>143662</v>
      </c>
    </row>
    <row r="32" spans="1:7" s="2" customFormat="1" ht="21" customHeight="1" thickBot="1">
      <c r="A32" s="178"/>
      <c r="B32" s="89" t="s">
        <v>78</v>
      </c>
      <c r="C32" s="145">
        <v>31337</v>
      </c>
      <c r="D32" s="90">
        <v>33621</v>
      </c>
      <c r="E32" s="145">
        <v>27323</v>
      </c>
      <c r="F32" s="90">
        <v>30098</v>
      </c>
      <c r="G32" s="144">
        <v>34713</v>
      </c>
    </row>
    <row r="33" spans="1:7" s="2" customFormat="1" ht="12.95" customHeight="1">
      <c r="A33" s="147" t="s">
        <v>112</v>
      </c>
      <c r="B33" s="148"/>
      <c r="C33" s="146"/>
      <c r="D33" s="146"/>
      <c r="E33" s="146"/>
      <c r="F33" s="92"/>
      <c r="G33" s="92"/>
    </row>
    <row r="34" spans="1:7" s="23" customFormat="1" ht="12.95" customHeight="1">
      <c r="A34" s="141" t="s">
        <v>113</v>
      </c>
      <c r="B34" s="91"/>
      <c r="C34" s="20"/>
      <c r="D34" s="20"/>
      <c r="E34" s="20"/>
      <c r="F34" s="146"/>
      <c r="G34" s="146"/>
    </row>
    <row r="35" spans="1:7" s="23" customFormat="1" ht="12.95" customHeight="1">
      <c r="A35" s="142" t="s">
        <v>117</v>
      </c>
      <c r="B35" s="20"/>
      <c r="C35" s="20"/>
      <c r="D35" s="20"/>
      <c r="E35" s="20"/>
      <c r="F35" s="20"/>
      <c r="G35" s="20"/>
    </row>
    <row r="36" spans="1:7" s="23" customFormat="1" ht="12.95" customHeight="1">
      <c r="A36" s="142" t="s">
        <v>114</v>
      </c>
      <c r="B36" s="20"/>
      <c r="C36" s="20"/>
      <c r="D36" s="20"/>
      <c r="E36" s="20"/>
      <c r="F36" s="20"/>
      <c r="G36" s="20"/>
    </row>
    <row r="37" spans="1:7" s="22" customFormat="1" ht="12.95" customHeight="1">
      <c r="A37" s="142" t="s">
        <v>115</v>
      </c>
      <c r="B37" s="20"/>
      <c r="C37" s="20"/>
      <c r="D37" s="20"/>
      <c r="E37" s="20"/>
      <c r="F37" s="20"/>
      <c r="G37" s="20"/>
    </row>
    <row r="38" spans="1:7" ht="12.95" customHeight="1">
      <c r="A38" s="142" t="s">
        <v>116</v>
      </c>
      <c r="B38" s="20"/>
      <c r="C38" s="20"/>
      <c r="D38" s="20"/>
      <c r="E38" s="20"/>
      <c r="F38" s="20"/>
      <c r="G38" s="20"/>
    </row>
    <row r="39" spans="1:7" s="22" customFormat="1" ht="12.95" customHeight="1">
      <c r="A39" s="142" t="s">
        <v>118</v>
      </c>
      <c r="B39" s="20"/>
      <c r="C39" s="20"/>
      <c r="D39" s="20"/>
      <c r="E39" s="20"/>
      <c r="F39" s="20"/>
      <c r="G39" s="20"/>
    </row>
    <row r="40" spans="1:7" ht="12.95" customHeight="1">
      <c r="A40" s="142" t="s">
        <v>119</v>
      </c>
      <c r="B40" s="93"/>
      <c r="C40" s="93"/>
      <c r="D40" s="93"/>
      <c r="E40" s="93"/>
      <c r="F40" s="93"/>
      <c r="G40" s="93"/>
    </row>
    <row r="41" spans="1:7" ht="12.95" customHeight="1">
      <c r="A41" s="143" t="s">
        <v>120</v>
      </c>
      <c r="B41" s="93"/>
      <c r="C41" s="93"/>
      <c r="D41" s="93"/>
      <c r="E41" s="93"/>
      <c r="F41" s="94"/>
      <c r="G41" s="41"/>
    </row>
    <row r="42" spans="1:7" ht="12.95" customHeight="1">
      <c r="A42" s="143" t="s">
        <v>132</v>
      </c>
      <c r="B42" s="41"/>
      <c r="C42" s="41"/>
      <c r="D42" s="41"/>
      <c r="E42" s="41"/>
      <c r="F42" s="41"/>
      <c r="G42" s="41"/>
    </row>
    <row r="43" spans="1:7" s="22" customFormat="1" ht="12.95" customHeight="1">
      <c r="A43" s="143" t="s">
        <v>121</v>
      </c>
      <c r="B43" s="41"/>
      <c r="C43" s="41"/>
      <c r="D43" s="41"/>
      <c r="E43" s="41"/>
      <c r="F43" s="41"/>
      <c r="G43" s="41"/>
    </row>
    <row r="44" spans="1:7" ht="12.95" customHeight="1">
      <c r="A44" s="143" t="s">
        <v>122</v>
      </c>
    </row>
    <row r="45" spans="1:7" ht="12.95" customHeight="1">
      <c r="A45" s="143" t="s">
        <v>123</v>
      </c>
    </row>
    <row r="46" spans="1:7" ht="12.95" customHeight="1">
      <c r="A46" s="143" t="s">
        <v>124</v>
      </c>
    </row>
    <row r="47" spans="1:7" s="22" customFormat="1">
      <c r="A47" s="143" t="s">
        <v>125</v>
      </c>
      <c r="F47" s="19"/>
      <c r="G47"/>
    </row>
  </sheetData>
  <mergeCells count="10">
    <mergeCell ref="A2:G2"/>
    <mergeCell ref="A4:B4"/>
    <mergeCell ref="A31:A32"/>
    <mergeCell ref="A27:A28"/>
    <mergeCell ref="A5:A11"/>
    <mergeCell ref="A12:A13"/>
    <mergeCell ref="A14:A16"/>
    <mergeCell ref="A17:A23"/>
    <mergeCell ref="A25:A26"/>
    <mergeCell ref="A29:A30"/>
  </mergeCells>
  <phoneticPr fontId="10"/>
  <printOptions horizontalCentered="1" gridLinesSet="0"/>
  <pageMargins left="0.59055118110236227" right="0.59055118110236227" top="0.78740157480314965" bottom="0.78740157480314965" header="0.59055118110236227" footer="0.59055118110236227"/>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zoomScaleNormal="100" workbookViewId="0"/>
  </sheetViews>
  <sheetFormatPr defaultRowHeight="12"/>
  <cols>
    <col min="1" max="1" width="8.75" style="1" customWidth="1"/>
    <col min="2" max="2" width="27.125" style="1" bestFit="1" customWidth="1"/>
    <col min="3" max="6" width="12" style="1" customWidth="1"/>
    <col min="7" max="7" width="12" style="19" customWidth="1"/>
    <col min="8" max="16384" width="9" style="1"/>
  </cols>
  <sheetData>
    <row r="1" spans="1:7" ht="30" customHeight="1"/>
    <row r="2" spans="1:7" ht="22.5" customHeight="1">
      <c r="A2" s="168" t="s">
        <v>137</v>
      </c>
      <c r="B2" s="168"/>
      <c r="C2" s="168"/>
      <c r="D2" s="168"/>
      <c r="E2" s="168"/>
      <c r="F2" s="168"/>
      <c r="G2" s="168"/>
    </row>
    <row r="3" spans="1:7" s="2" customFormat="1" ht="13.5" customHeight="1" thickBot="1">
      <c r="A3" s="95" t="s">
        <v>0</v>
      </c>
      <c r="B3" s="20"/>
      <c r="C3" s="20"/>
      <c r="D3" s="20"/>
      <c r="E3" s="96"/>
      <c r="F3" s="96"/>
      <c r="G3" s="54" t="s">
        <v>45</v>
      </c>
    </row>
    <row r="4" spans="1:7" s="2" customFormat="1" ht="20.25" customHeight="1">
      <c r="A4" s="198" t="s">
        <v>98</v>
      </c>
      <c r="B4" s="199"/>
      <c r="C4" s="192" t="s">
        <v>88</v>
      </c>
      <c r="D4" s="192" t="s">
        <v>93</v>
      </c>
      <c r="E4" s="194" t="s">
        <v>104</v>
      </c>
      <c r="F4" s="194" t="s">
        <v>109</v>
      </c>
      <c r="G4" s="196" t="s">
        <v>130</v>
      </c>
    </row>
    <row r="5" spans="1:7" s="2" customFormat="1" ht="20.25" customHeight="1">
      <c r="A5" s="200"/>
      <c r="B5" s="201"/>
      <c r="C5" s="193"/>
      <c r="D5" s="193"/>
      <c r="E5" s="195"/>
      <c r="F5" s="195"/>
      <c r="G5" s="197"/>
    </row>
    <row r="6" spans="1:7" s="3" customFormat="1" ht="31.5" customHeight="1">
      <c r="A6" s="185" t="s">
        <v>1</v>
      </c>
      <c r="B6" s="97" t="s">
        <v>47</v>
      </c>
      <c r="C6" s="123" t="s">
        <v>79</v>
      </c>
      <c r="D6" s="98" t="s">
        <v>89</v>
      </c>
      <c r="E6" s="98">
        <v>849000</v>
      </c>
      <c r="F6" s="123">
        <v>907000</v>
      </c>
      <c r="G6" s="123">
        <v>85000</v>
      </c>
    </row>
    <row r="7" spans="1:7" s="3" customFormat="1" ht="31.5" customHeight="1">
      <c r="A7" s="187"/>
      <c r="B7" s="99" t="s">
        <v>48</v>
      </c>
      <c r="C7" s="100" t="s">
        <v>89</v>
      </c>
      <c r="D7" s="100" t="s">
        <v>89</v>
      </c>
      <c r="E7" s="100">
        <v>4200</v>
      </c>
      <c r="F7" s="108">
        <v>8900</v>
      </c>
      <c r="G7" s="108">
        <v>4500</v>
      </c>
    </row>
    <row r="8" spans="1:7" s="3" customFormat="1" ht="31.5" customHeight="1">
      <c r="A8" s="187"/>
      <c r="B8" s="101" t="s">
        <v>5</v>
      </c>
      <c r="C8" s="108" t="s">
        <v>79</v>
      </c>
      <c r="D8" s="108" t="s">
        <v>79</v>
      </c>
      <c r="E8" s="108">
        <v>240000</v>
      </c>
      <c r="F8" s="108">
        <v>243000</v>
      </c>
      <c r="G8" s="108">
        <v>238000</v>
      </c>
    </row>
    <row r="9" spans="1:7" s="3" customFormat="1" ht="31.5" customHeight="1">
      <c r="A9" s="188"/>
      <c r="B9" s="45" t="s">
        <v>6</v>
      </c>
      <c r="C9" s="102">
        <v>38375</v>
      </c>
      <c r="D9" s="126" t="s">
        <v>79</v>
      </c>
      <c r="E9" s="126" t="s">
        <v>105</v>
      </c>
      <c r="F9" s="126">
        <v>84861</v>
      </c>
      <c r="G9" s="126">
        <v>104930</v>
      </c>
    </row>
    <row r="10" spans="1:7" s="3" customFormat="1" ht="31.5" customHeight="1">
      <c r="A10" s="103" t="s">
        <v>7</v>
      </c>
      <c r="B10" s="155" t="s">
        <v>131</v>
      </c>
      <c r="C10" s="104">
        <v>0</v>
      </c>
      <c r="D10" s="104">
        <v>0</v>
      </c>
      <c r="E10" s="104">
        <v>0</v>
      </c>
      <c r="F10" s="104">
        <v>0</v>
      </c>
      <c r="G10" s="124">
        <v>1500</v>
      </c>
    </row>
    <row r="11" spans="1:7" s="3" customFormat="1" ht="31.5" customHeight="1">
      <c r="A11" s="187" t="s">
        <v>8</v>
      </c>
      <c r="B11" s="105" t="s">
        <v>3</v>
      </c>
      <c r="C11" s="125" t="s">
        <v>79</v>
      </c>
      <c r="D11" s="125" t="s">
        <v>79</v>
      </c>
      <c r="E11" s="125">
        <v>20000</v>
      </c>
      <c r="F11" s="125">
        <v>28000</v>
      </c>
      <c r="G11" s="125">
        <v>21000</v>
      </c>
    </row>
    <row r="12" spans="1:7" s="3" customFormat="1" ht="31.5" customHeight="1">
      <c r="A12" s="187"/>
      <c r="B12" s="101" t="s">
        <v>4</v>
      </c>
      <c r="C12" s="129" t="s">
        <v>79</v>
      </c>
      <c r="D12" s="129">
        <v>1962</v>
      </c>
      <c r="E12" s="129">
        <v>2872</v>
      </c>
      <c r="F12" s="129">
        <v>1675</v>
      </c>
      <c r="G12" s="108">
        <v>1350</v>
      </c>
    </row>
    <row r="13" spans="1:7" s="3" customFormat="1" ht="31.5" customHeight="1">
      <c r="A13" s="185" t="s">
        <v>9</v>
      </c>
      <c r="B13" s="106" t="s">
        <v>49</v>
      </c>
      <c r="C13" s="107" t="s">
        <v>79</v>
      </c>
      <c r="D13" s="107" t="s">
        <v>79</v>
      </c>
      <c r="E13" s="107">
        <v>1700</v>
      </c>
      <c r="F13" s="130">
        <v>2000</v>
      </c>
      <c r="G13" s="156">
        <v>2500</v>
      </c>
    </row>
    <row r="14" spans="1:7" s="3" customFormat="1" ht="31.5" customHeight="1">
      <c r="A14" s="189"/>
      <c r="B14" s="48" t="s">
        <v>50</v>
      </c>
      <c r="C14" s="108" t="s">
        <v>79</v>
      </c>
      <c r="D14" s="108" t="s">
        <v>79</v>
      </c>
      <c r="E14" s="108">
        <v>895</v>
      </c>
      <c r="F14" s="108">
        <v>3092</v>
      </c>
      <c r="G14" s="108">
        <v>1533</v>
      </c>
    </row>
    <row r="15" spans="1:7" s="3" customFormat="1" ht="31.5" customHeight="1">
      <c r="A15" s="189"/>
      <c r="B15" s="109" t="s">
        <v>51</v>
      </c>
      <c r="C15" s="110" t="s">
        <v>79</v>
      </c>
      <c r="D15" s="110" t="s">
        <v>79</v>
      </c>
      <c r="E15" s="110">
        <v>2200</v>
      </c>
      <c r="F15" s="110">
        <v>3150</v>
      </c>
      <c r="G15" s="110">
        <v>7214</v>
      </c>
    </row>
    <row r="16" spans="1:7" s="3" customFormat="1" ht="31.5" customHeight="1">
      <c r="A16" s="190" t="s">
        <v>52</v>
      </c>
      <c r="B16" s="111" t="s">
        <v>53</v>
      </c>
      <c r="C16" s="112">
        <v>324400</v>
      </c>
      <c r="D16" s="112">
        <v>503900</v>
      </c>
      <c r="E16" s="112">
        <v>598100</v>
      </c>
      <c r="F16" s="112">
        <v>652500</v>
      </c>
      <c r="G16" s="123">
        <v>673650</v>
      </c>
    </row>
    <row r="17" spans="1:7" s="3" customFormat="1" ht="31.5" customHeight="1">
      <c r="A17" s="191"/>
      <c r="B17" s="113" t="s">
        <v>54</v>
      </c>
      <c r="C17" s="131" t="s">
        <v>79</v>
      </c>
      <c r="D17" s="131" t="s">
        <v>79</v>
      </c>
      <c r="E17" s="131">
        <v>6500</v>
      </c>
      <c r="F17" s="131">
        <v>7000</v>
      </c>
      <c r="G17" s="126">
        <v>5100</v>
      </c>
    </row>
    <row r="18" spans="1:7" s="3" customFormat="1" ht="31.5" customHeight="1">
      <c r="A18" s="103" t="s">
        <v>42</v>
      </c>
      <c r="B18" s="114" t="s">
        <v>2</v>
      </c>
      <c r="C18" s="104">
        <v>85300</v>
      </c>
      <c r="D18" s="124" t="s">
        <v>79</v>
      </c>
      <c r="E18" s="124" t="s">
        <v>105</v>
      </c>
      <c r="F18" s="124" t="s">
        <v>105</v>
      </c>
      <c r="G18" s="124">
        <v>90990</v>
      </c>
    </row>
    <row r="19" spans="1:7" s="3" customFormat="1" ht="31.5" customHeight="1" thickBot="1">
      <c r="A19" s="115" t="s">
        <v>12</v>
      </c>
      <c r="B19" s="116" t="s">
        <v>41</v>
      </c>
      <c r="C19" s="127" t="s">
        <v>79</v>
      </c>
      <c r="D19" s="127" t="s">
        <v>79</v>
      </c>
      <c r="E19" s="127">
        <v>6300</v>
      </c>
      <c r="F19" s="127">
        <v>6000</v>
      </c>
      <c r="G19" s="127">
        <v>3500</v>
      </c>
    </row>
    <row r="20" spans="1:7" s="2" customFormat="1" ht="12" customHeight="1">
      <c r="A20" s="40" t="s">
        <v>138</v>
      </c>
      <c r="B20" s="20"/>
      <c r="C20" s="20"/>
      <c r="D20" s="20"/>
      <c r="E20" s="20"/>
      <c r="F20" s="20"/>
      <c r="G20" s="16"/>
    </row>
    <row r="21" spans="1:7" s="2" customFormat="1" ht="12" customHeight="1">
      <c r="A21" s="20" t="s">
        <v>56</v>
      </c>
      <c r="B21" s="20"/>
      <c r="C21" s="20"/>
      <c r="D21" s="20"/>
      <c r="E21" s="20"/>
      <c r="F21" s="20"/>
      <c r="G21" s="16"/>
    </row>
    <row r="22" spans="1:7" s="2" customFormat="1" ht="13.5" customHeight="1">
      <c r="A22" s="20" t="s">
        <v>95</v>
      </c>
      <c r="B22" s="20"/>
      <c r="C22" s="20"/>
      <c r="D22" s="20"/>
      <c r="E22" s="20"/>
      <c r="F22" s="20"/>
      <c r="G22" s="16"/>
    </row>
    <row r="23" spans="1:7" s="2" customFormat="1" ht="13.5">
      <c r="A23" s="20" t="s">
        <v>94</v>
      </c>
      <c r="B23" s="20"/>
      <c r="C23" s="20"/>
      <c r="D23" s="20"/>
      <c r="E23" s="20"/>
      <c r="F23" s="20"/>
      <c r="G23" s="16"/>
    </row>
    <row r="24" spans="1:7" ht="13.5">
      <c r="A24" s="20" t="s">
        <v>133</v>
      </c>
    </row>
  </sheetData>
  <mergeCells count="11">
    <mergeCell ref="A6:A9"/>
    <mergeCell ref="A11:A12"/>
    <mergeCell ref="A13:A15"/>
    <mergeCell ref="A16:A17"/>
    <mergeCell ref="A2:G2"/>
    <mergeCell ref="C4:C5"/>
    <mergeCell ref="D4:D5"/>
    <mergeCell ref="E4:E5"/>
    <mergeCell ref="F4:F5"/>
    <mergeCell ref="G4:G5"/>
    <mergeCell ref="A4:B5"/>
  </mergeCells>
  <phoneticPr fontId="4"/>
  <printOptions horizontalCentered="1" gridLinesSet="0"/>
  <pageMargins left="0.59055118110236227" right="0.59055118110236227" top="0.78740157480314965" bottom="0.78740157480314965" header="0.59055118110236227" footer="0.59055118110236227"/>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目次</vt:lpstr>
      <vt:lpstr>160</vt:lpstr>
      <vt:lpstr>161</vt:lpstr>
      <vt:lpstr>162</vt:lpstr>
      <vt:lpstr>163</vt:lpstr>
    </vt:vector>
  </TitlesOfParts>
  <Company>佐賀市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酒井康祥</dc:creator>
  <cp:lastModifiedBy>sagashi</cp:lastModifiedBy>
  <cp:lastPrinted>2024-04-10T05:04:24Z</cp:lastPrinted>
  <dcterms:created xsi:type="dcterms:W3CDTF">2006-01-11T08:17:52Z</dcterms:created>
  <dcterms:modified xsi:type="dcterms:W3CDTF">2025-07-08T09:09:37Z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32972</vt:lpwstr>
  </property>
  <property fmtid="{D5CDD505-2E9C-101B-9397-08002B2CF9AE}" pid="3" name="NXPowerLiteSettings">
    <vt:lpwstr>C74006B004C800</vt:lpwstr>
  </property>
  <property fmtid="{D5CDD505-2E9C-101B-9397-08002B2CF9AE}" pid="4" name="NXPowerLiteVersion">
    <vt:lpwstr>S5.2.4</vt:lpwstr>
  </property>
</Properties>
</file>