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7" r:id="rId1"/>
    <sheet name="087" sheetId="1" r:id="rId2"/>
    <sheet name="088" sheetId="4" r:id="rId3"/>
    <sheet name="089" sheetId="3" r:id="rId4"/>
    <sheet name="090" sheetId="8" r:id="rId5"/>
    <sheet name="091" sheetId="9" r:id="rId6"/>
    <sheet name="092" sheetId="10" r:id="rId7"/>
  </sheets>
  <definedNames>
    <definedName name="_xlnm._FilterDatabase" localSheetId="1" hidden="1">'087'!$B$3:$J$33</definedName>
    <definedName name="_xlnm.Print_Area" localSheetId="1">'087'!$A$1:$J$34</definedName>
  </definedNames>
  <calcPr calcId="162913"/>
</workbook>
</file>

<file path=xl/calcChain.xml><?xml version="1.0" encoding="utf-8"?>
<calcChain xmlns="http://schemas.openxmlformats.org/spreadsheetml/2006/main">
  <c r="C10" i="7" l="1"/>
  <c r="C9" i="7"/>
  <c r="C8" i="7"/>
  <c r="C7" i="7"/>
  <c r="C6" i="7"/>
  <c r="C5" i="7"/>
  <c r="B10" i="7"/>
  <c r="B9" i="7"/>
  <c r="B8" i="7"/>
  <c r="B7" i="7"/>
  <c r="B6" i="7"/>
  <c r="B5" i="7"/>
</calcChain>
</file>

<file path=xl/sharedStrings.xml><?xml version="1.0" encoding="utf-8"?>
<sst xmlns="http://schemas.openxmlformats.org/spreadsheetml/2006/main" count="442" uniqueCount="105">
  <si>
    <t>各年11月1日現在</t>
  </si>
  <si>
    <t>のり養殖</t>
  </si>
  <si>
    <t>（単位：経営体）</t>
    <rPh sb="1" eb="3">
      <t>タンイ</t>
    </rPh>
    <rPh sb="4" eb="6">
      <t>ケイエイ</t>
    </rPh>
    <rPh sb="6" eb="7">
      <t>タイ</t>
    </rPh>
    <phoneticPr fontId="5"/>
  </si>
  <si>
    <t>動力船
3ｔ以上</t>
    <rPh sb="2" eb="3">
      <t>セン</t>
    </rPh>
    <phoneticPr fontId="1"/>
  </si>
  <si>
    <t>総トン数</t>
  </si>
  <si>
    <t>船外機付漁船隻数</t>
    <rPh sb="4" eb="6">
      <t>ギョセン</t>
    </rPh>
    <rPh sb="6" eb="8">
      <t>セキスウ</t>
    </rPh>
    <phoneticPr fontId="1"/>
  </si>
  <si>
    <t>漁船総隻数</t>
    <rPh sb="0" eb="2">
      <t>ギョセン</t>
    </rPh>
    <rPh sb="2" eb="3">
      <t>ソウ</t>
    </rPh>
    <rPh sb="3" eb="5">
      <t>セキスウ</t>
    </rPh>
    <phoneticPr fontId="1"/>
  </si>
  <si>
    <t>5000万円
～
1億円</t>
    <rPh sb="4" eb="6">
      <t>マンエン</t>
    </rPh>
    <rPh sb="10" eb="11">
      <t>オク</t>
    </rPh>
    <rPh sb="11" eb="12">
      <t>エン</t>
    </rPh>
    <phoneticPr fontId="1"/>
  </si>
  <si>
    <t>2000万円
～
5000万円</t>
    <rPh sb="4" eb="6">
      <t>マンエン</t>
    </rPh>
    <rPh sb="13" eb="15">
      <t>マンエン</t>
    </rPh>
    <phoneticPr fontId="1"/>
  </si>
  <si>
    <t>1500万円
～
2000万円</t>
    <rPh sb="4" eb="6">
      <t>マンエン</t>
    </rPh>
    <rPh sb="13" eb="15">
      <t>マンエン</t>
    </rPh>
    <phoneticPr fontId="1"/>
  </si>
  <si>
    <t>1000万円
～
1500万円</t>
    <rPh sb="4" eb="6">
      <t>マンエン</t>
    </rPh>
    <rPh sb="13" eb="15">
      <t>マンエン</t>
    </rPh>
    <phoneticPr fontId="1"/>
  </si>
  <si>
    <t>販売金額　　なし</t>
    <rPh sb="0" eb="2">
      <t>ハンバイ</t>
    </rPh>
    <rPh sb="2" eb="4">
      <t>キンガク</t>
    </rPh>
    <phoneticPr fontId="1"/>
  </si>
  <si>
    <t>計</t>
    <rPh sb="0" eb="1">
      <t>ケイ</t>
    </rPh>
    <phoneticPr fontId="1"/>
  </si>
  <si>
    <t>区　分</t>
    <rPh sb="0" eb="1">
      <t>ク</t>
    </rPh>
    <rPh sb="2" eb="3">
      <t>ブン</t>
    </rPh>
    <phoneticPr fontId="1"/>
  </si>
  <si>
    <t>年　次</t>
    <rPh sb="0" eb="1">
      <t>ネン</t>
    </rPh>
    <rPh sb="2" eb="3">
      <t>ツギ</t>
    </rPh>
    <phoneticPr fontId="1"/>
  </si>
  <si>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6"/>
  </si>
  <si>
    <t>タイトル</t>
    <phoneticPr fontId="6"/>
  </si>
  <si>
    <t>掲載年次・年度</t>
    <rPh sb="0" eb="2">
      <t>ケイサイ</t>
    </rPh>
    <rPh sb="2" eb="4">
      <t>ネンジ</t>
    </rPh>
    <rPh sb="5" eb="7">
      <t>ネンド</t>
    </rPh>
    <phoneticPr fontId="6"/>
  </si>
  <si>
    <t>平成25年</t>
    <rPh sb="0" eb="2">
      <t>ヘイセイ</t>
    </rPh>
    <rPh sb="4" eb="5">
      <t>ネン</t>
    </rPh>
    <phoneticPr fontId="1"/>
  </si>
  <si>
    <t>年  次</t>
  </si>
  <si>
    <t>区   分</t>
    <rPh sb="0" eb="1">
      <t>ク</t>
    </rPh>
    <rPh sb="4" eb="5">
      <t>ブン</t>
    </rPh>
    <phoneticPr fontId="1"/>
  </si>
  <si>
    <t>動力船
3ｔ未満</t>
    <phoneticPr fontId="1"/>
  </si>
  <si>
    <t>平成30年</t>
    <rPh sb="0" eb="2">
      <t>ヘイセイ</t>
    </rPh>
    <rPh sb="4" eb="5">
      <t>ネン</t>
    </rPh>
    <phoneticPr fontId="1"/>
  </si>
  <si>
    <t>動   力   船</t>
  </si>
  <si>
    <t>隻 数</t>
  </si>
  <si>
    <t>区　分</t>
    <rPh sb="0" eb="1">
      <t>ク</t>
    </rPh>
    <rPh sb="2" eb="3">
      <t>ブン</t>
    </rPh>
    <phoneticPr fontId="5"/>
  </si>
  <si>
    <t>区   分</t>
    <rPh sb="0" eb="1">
      <t>ク</t>
    </rPh>
    <rPh sb="4" eb="5">
      <t>ブン</t>
    </rPh>
    <phoneticPr fontId="5"/>
  </si>
  <si>
    <t>漁業協同
組合</t>
    <rPh sb="0" eb="2">
      <t>ギョギョウ</t>
    </rPh>
    <rPh sb="2" eb="4">
      <t>キョウドウ</t>
    </rPh>
    <rPh sb="5" eb="7">
      <t>クミアイ</t>
    </rPh>
    <phoneticPr fontId="1"/>
  </si>
  <si>
    <t>共同経営</t>
    <rPh sb="0" eb="2">
      <t>キョウドウ</t>
    </rPh>
    <rPh sb="2" eb="4">
      <t>ケイエイ</t>
    </rPh>
    <phoneticPr fontId="1"/>
  </si>
  <si>
    <t>100万円
～
500万円</t>
    <rPh sb="3" eb="5">
      <t>マンエン</t>
    </rPh>
    <rPh sb="11" eb="13">
      <t>マンエン</t>
    </rPh>
    <phoneticPr fontId="1"/>
  </si>
  <si>
    <t>500万円
～
1000万円</t>
    <rPh sb="3" eb="5">
      <t>マンエン</t>
    </rPh>
    <rPh sb="12" eb="14">
      <t>マンエン</t>
    </rPh>
    <phoneticPr fontId="1"/>
  </si>
  <si>
    <t>1億円 
 以上</t>
    <rPh sb="1" eb="3">
      <t>オクエン</t>
    </rPh>
    <rPh sb="6" eb="8">
      <t>イジョウ</t>
    </rPh>
    <phoneticPr fontId="1"/>
  </si>
  <si>
    <t>100万円
未満</t>
    <rPh sb="3" eb="5">
      <t>マンエン</t>
    </rPh>
    <rPh sb="6" eb="8">
      <t>ミマン</t>
    </rPh>
    <phoneticPr fontId="1"/>
  </si>
  <si>
    <t>100万円
未満</t>
    <rPh sb="3" eb="5">
      <t>マンエン</t>
    </rPh>
    <rPh sb="6" eb="8">
      <t>ミマン</t>
    </rPh>
    <phoneticPr fontId="1"/>
  </si>
  <si>
    <t>年　次</t>
    <phoneticPr fontId="5"/>
  </si>
  <si>
    <t>平成30年</t>
    <rPh sb="0" eb="2">
      <t>ヘイセイ</t>
    </rPh>
    <rPh sb="4" eb="5">
      <t>ネン</t>
    </rPh>
    <phoneticPr fontId="5"/>
  </si>
  <si>
    <t>総 数</t>
    <rPh sb="0" eb="1">
      <t>ソウ</t>
    </rPh>
    <rPh sb="2" eb="3">
      <t>スウ</t>
    </rPh>
    <phoneticPr fontId="1"/>
  </si>
  <si>
    <t>個 人</t>
    <rPh sb="0" eb="1">
      <t>コ</t>
    </rPh>
    <rPh sb="2" eb="3">
      <t>ヒト</t>
    </rPh>
    <phoneticPr fontId="1"/>
  </si>
  <si>
    <t>販売金額
なし</t>
    <rPh sb="0" eb="2">
      <t>ハンバイ</t>
    </rPh>
    <rPh sb="2" eb="4">
      <t>キンガク</t>
    </rPh>
    <phoneticPr fontId="1"/>
  </si>
  <si>
    <t>漁船使用</t>
  </si>
  <si>
    <t>海面養殖</t>
  </si>
  <si>
    <t>漁 船
非使用</t>
  </si>
  <si>
    <t>（再掲）</t>
    <rPh sb="1" eb="3">
      <t>サイケイ</t>
    </rPh>
    <phoneticPr fontId="1"/>
  </si>
  <si>
    <t>年　次</t>
    <rPh sb="0" eb="1">
      <t>ネン</t>
    </rPh>
    <rPh sb="2" eb="3">
      <t>ジ</t>
    </rPh>
    <phoneticPr fontId="5"/>
  </si>
  <si>
    <t>（単位：経営体）</t>
    <rPh sb="1" eb="3">
      <t>タンイ</t>
    </rPh>
    <rPh sb="4" eb="7">
      <t>ケイエイタイ</t>
    </rPh>
    <phoneticPr fontId="5"/>
  </si>
  <si>
    <t>平成25年</t>
    <rPh sb="0" eb="2">
      <t>ヘイセイ</t>
    </rPh>
    <rPh sb="4" eb="5">
      <t>ネン</t>
    </rPh>
    <phoneticPr fontId="5"/>
  </si>
  <si>
    <t>計（実数）</t>
    <rPh sb="0" eb="1">
      <t>ケイ</t>
    </rPh>
    <rPh sb="2" eb="4">
      <t>ジッスウ</t>
    </rPh>
    <phoneticPr fontId="2"/>
  </si>
  <si>
    <t>刺網</t>
    <rPh sb="0" eb="2">
      <t>サシアミ</t>
    </rPh>
    <phoneticPr fontId="2"/>
  </si>
  <si>
    <t>その他の網漁業</t>
    <rPh sb="2" eb="3">
      <t>タ</t>
    </rPh>
    <rPh sb="4" eb="5">
      <t>アミ</t>
    </rPh>
    <rPh sb="5" eb="7">
      <t>ギョギョウ</t>
    </rPh>
    <phoneticPr fontId="2"/>
  </si>
  <si>
    <t>はえ縄</t>
    <rPh sb="2" eb="3">
      <t>ナワ</t>
    </rPh>
    <phoneticPr fontId="2"/>
  </si>
  <si>
    <t>その他の漁業</t>
    <rPh sb="2" eb="3">
      <t>ホカ</t>
    </rPh>
    <rPh sb="4" eb="6">
      <t>ギョギョウ</t>
    </rPh>
    <phoneticPr fontId="1"/>
  </si>
  <si>
    <t>のり類養殖</t>
    <rPh sb="2" eb="3">
      <t>ルイ</t>
    </rPh>
    <rPh sb="3" eb="5">
      <t>ヨウショク</t>
    </rPh>
    <phoneticPr fontId="2"/>
  </si>
  <si>
    <t>年次</t>
    <rPh sb="0" eb="2">
      <t>ネンジ</t>
    </rPh>
    <phoneticPr fontId="5"/>
  </si>
  <si>
    <t>注）複数回答あり</t>
    <rPh sb="0" eb="1">
      <t>チュウ</t>
    </rPh>
    <rPh sb="2" eb="4">
      <t>フクスウ</t>
    </rPh>
    <rPh sb="4" eb="6">
      <t>カイトウ</t>
    </rPh>
    <phoneticPr fontId="5"/>
  </si>
  <si>
    <t>各年11月1日現在</t>
    <rPh sb="0" eb="2">
      <t>カクネン</t>
    </rPh>
    <rPh sb="4" eb="5">
      <t>ツキ</t>
    </rPh>
    <rPh sb="6" eb="7">
      <t>ヒ</t>
    </rPh>
    <rPh sb="7" eb="9">
      <t>ゲンザイ</t>
    </rPh>
    <phoneticPr fontId="5"/>
  </si>
  <si>
    <t>1億円
 以上</t>
    <rPh sb="1" eb="3">
      <t>オクエン</t>
    </rPh>
    <rPh sb="5" eb="7">
      <t>イジョウ</t>
    </rPh>
    <phoneticPr fontId="1"/>
  </si>
  <si>
    <t>資料：ＤＸ推進課(農林水産省「漁業センサス」）</t>
    <rPh sb="5" eb="7">
      <t>スイシン</t>
    </rPh>
    <rPh sb="7" eb="8">
      <t>カ</t>
    </rPh>
    <phoneticPr fontId="1"/>
  </si>
  <si>
    <t>佐賀市</t>
    <rPh sb="0" eb="3">
      <t>サガシ</t>
    </rPh>
    <phoneticPr fontId="1"/>
  </si>
  <si>
    <t>区分</t>
    <rPh sb="0" eb="2">
      <t>クブン</t>
    </rPh>
    <phoneticPr fontId="5"/>
  </si>
  <si>
    <t xml:space="preserve">  諸富</t>
    <rPh sb="2" eb="4">
      <t>モロドミ</t>
    </rPh>
    <phoneticPr fontId="1"/>
  </si>
  <si>
    <t xml:space="preserve">  大詫間</t>
    <rPh sb="2" eb="5">
      <t>オオタクマ</t>
    </rPh>
    <phoneticPr fontId="1"/>
  </si>
  <si>
    <t xml:space="preserve">  早津江</t>
    <rPh sb="2" eb="5">
      <t>ハヤツエ</t>
    </rPh>
    <phoneticPr fontId="1"/>
  </si>
  <si>
    <t xml:space="preserve">  南川副</t>
    <rPh sb="2" eb="5">
      <t>ミナミカワソエ</t>
    </rPh>
    <phoneticPr fontId="1"/>
  </si>
  <si>
    <t xml:space="preserve">  広江</t>
    <rPh sb="2" eb="4">
      <t>ヒロエ</t>
    </rPh>
    <phoneticPr fontId="1"/>
  </si>
  <si>
    <t xml:space="preserve">  東与賀</t>
    <rPh sb="2" eb="3">
      <t>ヒガシ</t>
    </rPh>
    <rPh sb="3" eb="5">
      <t>ヨカ</t>
    </rPh>
    <phoneticPr fontId="1"/>
  </si>
  <si>
    <t xml:space="preserve">  佐賀</t>
    <rPh sb="2" eb="4">
      <t>サガ</t>
    </rPh>
    <phoneticPr fontId="1"/>
  </si>
  <si>
    <t xml:space="preserve">  久保田</t>
    <rPh sb="2" eb="5">
      <t>クボタ</t>
    </rPh>
    <phoneticPr fontId="1"/>
  </si>
  <si>
    <t>計</t>
    <rPh sb="0" eb="1">
      <t>ケイ</t>
    </rPh>
    <phoneticPr fontId="5"/>
  </si>
  <si>
    <t>15～19</t>
    <phoneticPr fontId="5"/>
  </si>
  <si>
    <t>20～24</t>
    <phoneticPr fontId="5"/>
  </si>
  <si>
    <t>25～29</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</si>
  <si>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</si>
  <si>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</si>
  <si>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</si>
  <si>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</si>
  <si>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</si>
  <si>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</si>
  <si>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</si>
  <si>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</si>
  <si>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</si>
  <si>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（単位：人）</t>
    <rPh sb="1" eb="3">
      <t>タンイ</t>
    </rPh>
    <rPh sb="4" eb="5">
      <t>ヒト</t>
    </rPh>
    <phoneticPr fontId="5"/>
  </si>
  <si>
    <t>75歳　以上</t>
    <rPh sb="2" eb="3">
      <t>サイ</t>
    </rPh>
    <rPh sb="4" eb="6">
      <t>イジョウ</t>
    </rPh>
    <phoneticPr fontId="5"/>
  </si>
  <si>
    <t>小型
底びき網</t>
    <rPh sb="0" eb="2">
      <t>コガタ</t>
    </rPh>
    <rPh sb="3" eb="4">
      <t>ソコ</t>
    </rPh>
    <rPh sb="6" eb="7">
      <t>アミ</t>
    </rPh>
    <phoneticPr fontId="2"/>
  </si>
  <si>
    <t>小型
定置網</t>
    <rPh sb="0" eb="2">
      <t>コガタ</t>
    </rPh>
    <rPh sb="3" eb="6">
      <t>テイチアミ</t>
    </rPh>
    <phoneticPr fontId="2"/>
  </si>
  <si>
    <t>潜水器
漁業</t>
    <rPh sb="0" eb="2">
      <t>センスイ</t>
    </rPh>
    <rPh sb="2" eb="3">
      <t>キ</t>
    </rPh>
    <rPh sb="4" eb="6">
      <t>ギョギョウ</t>
    </rPh>
    <phoneticPr fontId="1"/>
  </si>
  <si>
    <t>採貝・
採藻</t>
    <rPh sb="0" eb="1">
      <t>サイ</t>
    </rPh>
    <rPh sb="1" eb="3">
      <t>カイテン</t>
    </rPh>
    <rPh sb="4" eb="5">
      <t>サイ</t>
    </rPh>
    <rPh sb="5" eb="6">
      <t>モ</t>
    </rPh>
    <phoneticPr fontId="1"/>
  </si>
  <si>
    <t>資料：ＤＸ推進課(農林水産省「漁業センサス」）</t>
    <phoneticPr fontId="5"/>
  </si>
  <si>
    <t>平成２５，３０，令和５年</t>
    <rPh sb="8" eb="10">
      <t>レイワ</t>
    </rPh>
    <rPh sb="11" eb="12">
      <t>ネン</t>
    </rPh>
    <phoneticPr fontId="5"/>
  </si>
  <si>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6"/>
  </si>
  <si>
    <t>-</t>
  </si>
  <si>
    <t>-</t>
    <phoneticPr fontId="5"/>
  </si>
  <si>
    <t>　　　7</t>
    <phoneticPr fontId="5"/>
  </si>
  <si>
    <t>　　　1</t>
    <phoneticPr fontId="5"/>
  </si>
  <si>
    <t>-</t>
    <phoneticPr fontId="1"/>
  </si>
  <si>
    <t>令和5年</t>
    <rPh sb="0" eb="2">
      <t>レイワ</t>
    </rPh>
    <rPh sb="3" eb="4">
      <t>ネン</t>
    </rPh>
    <phoneticPr fontId="1"/>
  </si>
  <si>
    <t>令和5年</t>
    <rPh sb="0" eb="2">
      <t>レイワ</t>
    </rPh>
    <rPh sb="3" eb="4">
      <t>ネン</t>
    </rPh>
    <phoneticPr fontId="5"/>
  </si>
  <si>
    <t>各年11月1日現在</t>
    <rPh sb="0" eb="1">
      <t>カク</t>
    </rPh>
    <rPh sb="1" eb="2">
      <t>トシ</t>
    </rPh>
    <phoneticPr fontId="1"/>
  </si>
  <si>
    <t>87. 【漁業経営体】経営組織，経営体階層別経営体数（平成２５，３０，令和５年）</t>
    <rPh sb="11" eb="13">
      <t>ケイエイ</t>
    </rPh>
    <rPh sb="13" eb="15">
      <t>ソシキ</t>
    </rPh>
    <rPh sb="16" eb="18">
      <t>ケイエイ</t>
    </rPh>
    <rPh sb="18" eb="19">
      <t>タイ</t>
    </rPh>
    <rPh sb="19" eb="21">
      <t>カイソウ</t>
    </rPh>
    <rPh sb="21" eb="22">
      <t>ベツ</t>
    </rPh>
    <rPh sb="22" eb="24">
      <t>ケイエイ</t>
    </rPh>
    <rPh sb="24" eb="25">
      <t>タイ</t>
    </rPh>
    <rPh sb="25" eb="26">
      <t>スウ</t>
    </rPh>
    <rPh sb="27" eb="29">
      <t>ヘイセイ</t>
    </rPh>
    <rPh sb="35" eb="37">
      <t>レイワ</t>
    </rPh>
    <rPh sb="38" eb="39">
      <t>ネン</t>
    </rPh>
    <phoneticPr fontId="1"/>
  </si>
  <si>
    <t>88. 年齢階層別漁業就業者数（平成２５，３０，令和５年）</t>
    <rPh sb="4" eb="9">
      <t>ネンレイカイソウベツ</t>
    </rPh>
    <rPh sb="9" eb="15">
      <t>ギョギョウシュウギョウシャスウ</t>
    </rPh>
    <rPh sb="16" eb="18">
      <t>ヘイセイ</t>
    </rPh>
    <rPh sb="24" eb="26">
      <t>レイワ</t>
    </rPh>
    <rPh sb="27" eb="28">
      <t>ネン</t>
    </rPh>
    <phoneticPr fontId="1"/>
  </si>
  <si>
    <t>89. 漁船数（平成２５，３０，令和５年）</t>
    <rPh sb="4" eb="5">
      <t>リョウ</t>
    </rPh>
    <rPh sb="5" eb="6">
      <t>セン</t>
    </rPh>
    <rPh sb="6" eb="7">
      <t>スウ</t>
    </rPh>
    <rPh sb="8" eb="10">
      <t>ヘイセイ</t>
    </rPh>
    <rPh sb="16" eb="18">
      <t>レイワ</t>
    </rPh>
    <rPh sb="19" eb="20">
      <t>ネン</t>
    </rPh>
    <phoneticPr fontId="1"/>
  </si>
  <si>
    <t>90. 【漁業経営体】 漁獲金額別経営体数（平成２５，３０，令和５年）</t>
    <rPh sb="5" eb="7">
      <t>ギョギョウ</t>
    </rPh>
    <rPh sb="7" eb="9">
      <t>ケイエイ</t>
    </rPh>
    <rPh sb="9" eb="10">
      <t>タイ</t>
    </rPh>
    <rPh sb="12" eb="14">
      <t>ギョカク</t>
    </rPh>
    <rPh sb="14" eb="16">
      <t>キンガク</t>
    </rPh>
    <rPh sb="16" eb="17">
      <t>ベツ</t>
    </rPh>
    <rPh sb="30" eb="32">
      <t>レイワ</t>
    </rPh>
    <phoneticPr fontId="1"/>
  </si>
  <si>
    <t>91. 海面養殖の販売金額別経営体数（平成２５，３０，令和５年）</t>
    <rPh sb="4" eb="6">
      <t>カイメン</t>
    </rPh>
    <rPh sb="6" eb="8">
      <t>ヨウショク</t>
    </rPh>
    <rPh sb="9" eb="11">
      <t>ハンバイ</t>
    </rPh>
    <rPh sb="11" eb="13">
      <t>キンガク</t>
    </rPh>
    <rPh sb="13" eb="14">
      <t>ベツ</t>
    </rPh>
    <rPh sb="27" eb="29">
      <t>レイワ</t>
    </rPh>
    <phoneticPr fontId="1"/>
  </si>
  <si>
    <t>92.【漁業経営体】営んだ漁業種類別経営体数 （平成２５，３０，令和５年）</t>
    <rPh sb="4" eb="6">
      <t>ギョギョウ</t>
    </rPh>
    <rPh sb="6" eb="9">
      <t>ケイエイタイ</t>
    </rPh>
    <rPh sb="10" eb="11">
      <t>イトナ</t>
    </rPh>
    <rPh sb="13" eb="15">
      <t>ギョギョウ</t>
    </rPh>
    <rPh sb="15" eb="17">
      <t>シュルイ</t>
    </rPh>
    <rPh sb="17" eb="18">
      <t>ベツ</t>
    </rPh>
    <rPh sb="18" eb="21">
      <t>ケイエイタイ</t>
    </rPh>
    <rPh sb="21" eb="22">
      <t>スウ</t>
    </rPh>
    <rPh sb="24" eb="26">
      <t>ヘイセイ</t>
    </rPh>
    <rPh sb="32" eb="34">
      <t>レイワ</t>
    </rPh>
    <rPh sb="35" eb="36">
      <t>ネン</t>
    </rPh>
    <phoneticPr fontId="5"/>
  </si>
  <si>
    <t>無動力漁船隻数</t>
    <rPh sb="3" eb="5">
      <t>ギョセン</t>
    </rPh>
    <rPh sb="5" eb="7">
      <t>セキスウ</t>
    </rPh>
    <phoneticPr fontId="1"/>
  </si>
  <si>
    <t>〔６〕  漁　業</t>
    <rPh sb="5" eb="6">
      <t>ギョ</t>
    </rPh>
    <rPh sb="7" eb="8">
      <t>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</si>
</sst>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 ##0_ ;_ * \-#,##0_ ;_ * &quot;-&quot;_ ;_ @_ "/>
    <numFmt numFmtId="177" formatCode="&quot;r&quot;#\ ##0_ ;_ * \-#,##0_ ;_ * &quot;-&quot;_ ;_ @_ "/>
    <numFmt numFmtId="178" formatCode="#,##0;\-#,##0;&quot;-&quot;"/>
    <numFmt numFmtId="179" formatCode="#,##0_ "/>
  </numFmts>
  <fonts count="20">
    <font>
      <sz val="11"/>
      <name val="明朝"/>
      <family val="1"/>
      <charset val="128"/>
    </font>
    <font>
      <sz val="6"/>
      <name val="ＭＳ Ｐ明朝"/>
      <family val="1"/>
      <charset val="128"/>
    </font>
    <font>
      <b/>
      <sz val="14"/>
      <name val="ＭＳ Ｐゴシック"/>
      <family val="3"/>
      <charset val="128"/>
    </font>
    <font>
      <sz val="11"/>
      <name val="ＭＳ 明朝"/>
      <family val="1"/>
      <charset val="128"/>
    </font>
    <font>
      <sz val="10"/>
      <name val="ＭＳ 明朝"/>
      <family val="1"/>
      <charset val="128"/>
    </font>
    <font>
      <sz val="6"/>
      <name val="明朝"/>
      <family val="1"/>
      <charset val="128"/>
    </font>
    <font>
      <sz val="6"/>
      <name val="ＭＳ Ｐゴシック"/>
      <family val="3"/>
      <charset val="128"/>
    </font>
    <font>
      <sz val="11"/>
      <name val="ＭＳ Ｐゴシック"/>
      <family val="3"/>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b/>
      <sz val="12"/>
      <name val="Arial"/>
      <family val="2"/>
    </font>
    <font>
      <sz val="10"/>
      <name val="Arial"/>
      <family val="2"/>
    </font>
    <font>
      <b/>
      <sz val="16"/>
      <name val="ＭＳ Ｐゴシック"/>
      <family val="3"/>
      <charset val="128"/>
    </font>
    <font>
      <b/>
      <sz val="16"/>
      <name val="ＭＳ Ｐゴシック"/>
      <family val="3"/>
      <charset val="128"/>
      <scheme val="minor"/>
    </font>
    <font>
      <sz val="16"/>
      <name val="明朝"/>
      <family val="1"/>
      <charset val="128"/>
    </font>
  </fonts>
  <fills count="4">
    <fill>
      <patternFill patternType="none"/>
    </fill>
    <fill>
      <patternFill patternType="gray125"/>
    </fill>
    <fill>
      <patternFill patternType="solid">
        <fgColor rgb="FF003300"/>
        <bgColor indexed="64"/>
      </patternFill>
    </fill>
    <fill>
      <patternFill patternType="solid">
        <fgColor rgb="FFCCFF99"/>
        <bgColor indexed="64"/>
      </patternFill>
    </fill>
  </fills>
  <borders count="60">
    <border>
      <left/>
      <right/>
      <top/>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s>
  <cellStyleXfs count="10">
    <xf numFmtId="0" fontId="0" fillId="0" borderId="0"/>
    <xf numFmtId="0" fontId="7" fillId="0" borderId="0"/>
    <xf numFmtId="0" fontId="12" fillId="0" borderId="0" applyNumberFormat="0" applyFill="0" applyBorder="0" applyAlignment="0" applyProtection="0">
      <alignment vertical="top"/>
      <protection locked="0"/>
    </xf>
    <xf numFmtId="178" fontId="14" fillId="0" borderId="0" applyFill="0" applyBorder="0" applyAlignment="0"/>
    <xf numFmtId="0" fontId="15" fillId="0" borderId="52" applyNumberFormat="0" applyAlignment="0" applyProtection="0">
      <alignment horizontal="left" vertical="center"/>
    </xf>
    <xf numFmtId="0" fontId="15" fillId="0" borderId="4">
      <alignment horizontal="left" vertical="center"/>
    </xf>
    <xf numFmtId="0" fontId="16" fillId="0" borderId="0"/>
    <xf numFmtId="0" fontId="7" fillId="0" borderId="0"/>
    <xf numFmtId="0" fontId="7" fillId="0" borderId="0"/>
    <xf numFmtId="0" fontId="3" fillId="0" borderId="0"/>
  </cellStyleXfs>
  <cellXfs count="220">
    <xf numFmtId="0" fontId="0" fillId="0" borderId="0" xfId="0"/>
    <xf numFmtId="0" fontId="3" fillId="0" borderId="0" xfId="0" applyFont="1" applyFill="1"/>
    <xf numFmtId="0" fontId="4"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horizontal="center"/>
    </xf>
    <xf numFmtId="0" fontId="7" fillId="0" borderId="0" xfId="1" applyFont="1" applyAlignment="1">
      <alignment vertical="center"/>
    </xf>
    <xf numFmtId="0" fontId="9" fillId="0" borderId="0" xfId="1" applyFont="1" applyAlignment="1">
      <alignment vertical="center"/>
    </xf>
    <xf numFmtId="0" fontId="10" fillId="0" borderId="0" xfId="1" applyFont="1" applyAlignment="1">
      <alignment horizontal="center" vertical="center"/>
    </xf>
    <xf numFmtId="0" fontId="7" fillId="0" borderId="0" xfId="1" applyFont="1" applyBorder="1" applyAlignment="1">
      <alignment vertical="center"/>
    </xf>
    <xf numFmtId="0" fontId="11" fillId="2" borderId="44" xfId="1" applyFont="1" applyFill="1" applyBorder="1" applyAlignment="1">
      <alignment horizontal="center" vertical="center"/>
    </xf>
    <xf numFmtId="0" fontId="13" fillId="3" borderId="45" xfId="2" applyFont="1" applyFill="1" applyBorder="1" applyAlignment="1" applyProtection="1">
      <alignment horizontal="center" vertical="center"/>
    </xf>
    <xf numFmtId="0" fontId="9" fillId="3" borderId="47" xfId="1" applyFont="1" applyFill="1" applyBorder="1" applyAlignment="1">
      <alignment horizontal="center" vertical="center"/>
    </xf>
    <xf numFmtId="0" fontId="13" fillId="3" borderId="48" xfId="2" applyFont="1" applyFill="1" applyBorder="1" applyAlignment="1" applyProtection="1">
      <alignment horizontal="center" vertical="center"/>
    </xf>
    <xf numFmtId="0" fontId="9" fillId="3" borderId="50" xfId="1" applyFont="1" applyFill="1" applyBorder="1" applyAlignment="1">
      <alignment horizontal="center" vertical="center"/>
    </xf>
    <xf numFmtId="0" fontId="9" fillId="3" borderId="51" xfId="1" applyFont="1" applyFill="1" applyBorder="1" applyAlignment="1">
      <alignment horizontal="center" vertical="center"/>
    </xf>
    <xf numFmtId="0" fontId="7" fillId="0" borderId="0" xfId="1" applyFont="1" applyAlignment="1">
      <alignment horizontal="center" vertical="center"/>
    </xf>
    <xf numFmtId="0" fontId="4" fillId="0" borderId="0" xfId="0" applyFont="1" applyFill="1"/>
    <xf numFmtId="0" fontId="4"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distributed" vertical="center"/>
    </xf>
    <xf numFmtId="176" fontId="4" fillId="0" borderId="0" xfId="0" applyNumberFormat="1" applyFont="1" applyFill="1" applyBorder="1" applyAlignment="1">
      <alignment horizontal="right" vertical="center"/>
    </xf>
    <xf numFmtId="0" fontId="3" fillId="0" borderId="0" xfId="0" applyFont="1" applyFill="1" applyAlignment="1">
      <alignment horizontal="center"/>
    </xf>
    <xf numFmtId="0" fontId="3" fillId="0" borderId="0" xfId="0" applyFont="1" applyFill="1"/>
    <xf numFmtId="0" fontId="3"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8"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1" xfId="0" applyNumberFormat="1" applyFont="1" applyFill="1" applyBorder="1" applyAlignment="1">
      <alignment horizontal="right" vertical="center"/>
    </xf>
    <xf numFmtId="176" fontId="3" fillId="0" borderId="10" xfId="0" applyNumberFormat="1" applyFont="1" applyFill="1" applyBorder="1" applyAlignment="1">
      <alignment horizontal="right" vertical="center"/>
    </xf>
    <xf numFmtId="176" fontId="3" fillId="0" borderId="13"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15" xfId="0" applyNumberFormat="1" applyFont="1" applyFill="1" applyBorder="1" applyAlignment="1">
      <alignment horizontal="right" vertical="center"/>
    </xf>
    <xf numFmtId="176" fontId="3" fillId="0" borderId="18" xfId="0" applyNumberFormat="1" applyFont="1" applyFill="1" applyBorder="1" applyAlignment="1">
      <alignment horizontal="right" vertical="center"/>
    </xf>
    <xf numFmtId="176" fontId="3" fillId="0" borderId="19" xfId="0" applyNumberFormat="1" applyFont="1" applyFill="1" applyBorder="1" applyAlignment="1">
      <alignment horizontal="right" vertical="center"/>
    </xf>
    <xf numFmtId="176" fontId="3" fillId="0" borderId="21"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8" xfId="0" applyNumberFormat="1" applyFont="1" applyFill="1" applyBorder="1" applyAlignment="1">
      <alignment vertical="center"/>
    </xf>
    <xf numFmtId="176" fontId="3" fillId="0" borderId="15" xfId="0" applyNumberFormat="1" applyFont="1" applyFill="1" applyBorder="1" applyAlignment="1">
      <alignment vertical="center"/>
    </xf>
    <xf numFmtId="176" fontId="3" fillId="0" borderId="23"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176" fontId="3" fillId="0" borderId="27" xfId="0" applyNumberFormat="1" applyFont="1" applyFill="1" applyBorder="1" applyAlignment="1">
      <alignment horizontal="right" vertical="center"/>
    </xf>
    <xf numFmtId="0" fontId="3" fillId="0" borderId="0" xfId="0" applyFont="1" applyFill="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3" fillId="0" borderId="29"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17"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176" fontId="3" fillId="0" borderId="29" xfId="0" applyNumberFormat="1" applyFont="1" applyFill="1" applyBorder="1" applyAlignment="1">
      <alignment vertical="center"/>
    </xf>
    <xf numFmtId="176" fontId="3" fillId="0" borderId="31"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0" fontId="3" fillId="0" borderId="0" xfId="0" applyFont="1" applyFill="1" applyBorder="1" applyAlignment="1">
      <alignment horizontal="right" vertical="center"/>
    </xf>
    <xf numFmtId="176" fontId="3" fillId="0" borderId="53" xfId="0" applyNumberFormat="1" applyFont="1" applyFill="1" applyBorder="1" applyAlignment="1">
      <alignment horizontal="centerContinuous" vertical="center"/>
    </xf>
    <xf numFmtId="176" fontId="3" fillId="0" borderId="35" xfId="0" applyNumberFormat="1" applyFont="1" applyFill="1" applyBorder="1" applyAlignment="1">
      <alignment horizontal="centerContinuous" vertical="center"/>
    </xf>
    <xf numFmtId="176" fontId="3" fillId="0" borderId="3"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7" xfId="0" applyNumberFormat="1" applyFont="1" applyFill="1" applyBorder="1" applyAlignment="1">
      <alignment vertical="center"/>
    </xf>
    <xf numFmtId="0" fontId="0" fillId="0" borderId="0" xfId="0" applyFont="1"/>
    <xf numFmtId="49" fontId="3" fillId="0" borderId="0"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xf>
    <xf numFmtId="176" fontId="3" fillId="0" borderId="1" xfId="0" applyNumberFormat="1" applyFont="1" applyFill="1" applyBorder="1" applyAlignment="1">
      <alignment horizontal="right" vertical="center"/>
    </xf>
    <xf numFmtId="176" fontId="3" fillId="0" borderId="13"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7" fontId="3" fillId="0" borderId="21" xfId="0" applyNumberFormat="1" applyFont="1" applyFill="1" applyBorder="1" applyAlignment="1">
      <alignment horizontal="right" vertical="center"/>
    </xf>
    <xf numFmtId="176" fontId="3" fillId="0" borderId="26" xfId="0" applyNumberFormat="1" applyFont="1" applyFill="1" applyBorder="1" applyAlignment="1">
      <alignment horizontal="center" vertical="center"/>
    </xf>
    <xf numFmtId="0" fontId="3" fillId="0" borderId="0" xfId="0" applyFont="1" applyAlignment="1"/>
    <xf numFmtId="0" fontId="0" fillId="0" borderId="0" xfId="0" applyAlignment="1">
      <alignment horizontal="center"/>
    </xf>
    <xf numFmtId="0" fontId="3" fillId="0" borderId="0" xfId="0" applyFont="1" applyFill="1" applyBorder="1"/>
    <xf numFmtId="176" fontId="3" fillId="0" borderId="0"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3" fillId="0" borderId="34" xfId="0" applyFont="1" applyFill="1" applyBorder="1" applyAlignment="1">
      <alignment horizontal="center" vertical="center"/>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0" fillId="0" borderId="16" xfId="0" applyBorder="1" applyAlignment="1">
      <alignment horizontal="center" vertical="center"/>
    </xf>
    <xf numFmtId="0" fontId="0" fillId="0" borderId="53" xfId="0" applyBorder="1" applyAlignment="1">
      <alignment horizontal="center" vertical="center" wrapText="1"/>
    </xf>
    <xf numFmtId="0" fontId="0" fillId="0" borderId="35" xfId="0" applyBorder="1" applyAlignment="1">
      <alignment horizontal="center" vertical="center"/>
    </xf>
    <xf numFmtId="0" fontId="13" fillId="3" borderId="57" xfId="2" applyFont="1" applyFill="1" applyBorder="1" applyAlignment="1" applyProtection="1">
      <alignment horizontal="center" vertical="center"/>
    </xf>
    <xf numFmtId="49" fontId="3" fillId="0" borderId="15" xfId="0" applyNumberFormat="1" applyFont="1" applyFill="1" applyBorder="1" applyAlignment="1">
      <alignment horizontal="left" vertical="center"/>
    </xf>
    <xf numFmtId="49" fontId="3" fillId="0" borderId="22" xfId="0" applyNumberFormat="1" applyFont="1" applyFill="1" applyBorder="1" applyAlignment="1">
      <alignment horizontal="left" vertical="center"/>
    </xf>
    <xf numFmtId="0" fontId="3" fillId="0" borderId="15" xfId="0" applyFont="1" applyFill="1" applyBorder="1" applyAlignment="1">
      <alignment horizontal="left" vertical="center"/>
    </xf>
    <xf numFmtId="0" fontId="0" fillId="0" borderId="34" xfId="0" applyBorder="1" applyAlignment="1">
      <alignment horizontal="center" vertical="center"/>
    </xf>
    <xf numFmtId="0" fontId="0" fillId="0" borderId="0" xfId="0" applyFill="1" applyBorder="1" applyAlignment="1">
      <alignment horizontal="left" vertical="center"/>
    </xf>
    <xf numFmtId="176" fontId="3" fillId="0" borderId="13" xfId="0" applyNumberFormat="1" applyFont="1" applyFill="1" applyBorder="1" applyAlignment="1">
      <alignment horizontal="right" vertical="center" indent="1"/>
    </xf>
    <xf numFmtId="176" fontId="3" fillId="0" borderId="9" xfId="0" applyNumberFormat="1" applyFont="1" applyFill="1" applyBorder="1" applyAlignment="1">
      <alignment horizontal="right" vertical="center" indent="1"/>
    </xf>
    <xf numFmtId="176" fontId="3" fillId="0" borderId="21" xfId="0" applyNumberFormat="1" applyFont="1" applyFill="1" applyBorder="1" applyAlignment="1">
      <alignment horizontal="right" vertical="center" indent="1"/>
    </xf>
    <xf numFmtId="176" fontId="3" fillId="0" borderId="7" xfId="0" applyNumberFormat="1" applyFont="1" applyFill="1" applyBorder="1" applyAlignment="1">
      <alignment horizontal="right" vertical="center" indent="1"/>
    </xf>
    <xf numFmtId="176" fontId="3" fillId="0" borderId="38" xfId="0" applyNumberFormat="1" applyFont="1" applyFill="1" applyBorder="1" applyAlignment="1">
      <alignment horizontal="right" vertical="center" indent="1"/>
    </xf>
    <xf numFmtId="176" fontId="3" fillId="0" borderId="17" xfId="0" applyNumberFormat="1" applyFont="1" applyFill="1" applyBorder="1" applyAlignment="1">
      <alignment horizontal="right" vertical="center" indent="1"/>
    </xf>
    <xf numFmtId="176" fontId="3" fillId="0" borderId="11" xfId="0" applyNumberFormat="1" applyFont="1" applyFill="1" applyBorder="1" applyAlignment="1">
      <alignment horizontal="right" vertical="center" indent="1"/>
    </xf>
    <xf numFmtId="176" fontId="3" fillId="0" borderId="18" xfId="0" applyNumberFormat="1" applyFont="1" applyFill="1" applyBorder="1" applyAlignment="1">
      <alignment horizontal="right" vertical="center" indent="1"/>
    </xf>
    <xf numFmtId="176" fontId="3" fillId="0" borderId="26" xfId="0" applyNumberFormat="1" applyFont="1" applyFill="1" applyBorder="1" applyAlignment="1">
      <alignment horizontal="right" vertical="center" indent="1"/>
    </xf>
    <xf numFmtId="49" fontId="3" fillId="0" borderId="28" xfId="0" applyNumberFormat="1" applyFont="1" applyFill="1" applyBorder="1" applyAlignment="1">
      <alignment horizontal="left" vertical="center"/>
    </xf>
    <xf numFmtId="49" fontId="3" fillId="0" borderId="40" xfId="0" applyNumberFormat="1" applyFont="1" applyFill="1" applyBorder="1" applyAlignment="1">
      <alignment horizontal="left" vertical="center"/>
    </xf>
    <xf numFmtId="49" fontId="3" fillId="0" borderId="29" xfId="0" applyNumberFormat="1" applyFont="1" applyFill="1" applyBorder="1" applyAlignment="1">
      <alignment horizontal="left" vertical="center"/>
    </xf>
    <xf numFmtId="49" fontId="3" fillId="0" borderId="30" xfId="0" applyNumberFormat="1" applyFont="1" applyFill="1" applyBorder="1" applyAlignment="1">
      <alignment horizontal="left" vertical="center"/>
    </xf>
    <xf numFmtId="49" fontId="3" fillId="0" borderId="31" xfId="0" applyNumberFormat="1" applyFont="1" applyFill="1" applyBorder="1" applyAlignment="1">
      <alignment horizontal="left" vertical="center"/>
    </xf>
    <xf numFmtId="0" fontId="3" fillId="0" borderId="33"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22"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179" fontId="3" fillId="0" borderId="21" xfId="0" applyNumberFormat="1" applyFont="1" applyFill="1" applyBorder="1" applyAlignment="1">
      <alignment horizontal="right" vertical="center"/>
    </xf>
    <xf numFmtId="49" fontId="3" fillId="0" borderId="14" xfId="0" applyNumberFormat="1" applyFont="1" applyFill="1" applyBorder="1" applyAlignment="1">
      <alignment horizontal="left" vertical="center"/>
    </xf>
    <xf numFmtId="49" fontId="3" fillId="0" borderId="23" xfId="0" applyNumberFormat="1" applyFont="1" applyFill="1" applyBorder="1" applyAlignment="1">
      <alignment horizontal="left" vertical="center"/>
    </xf>
    <xf numFmtId="49" fontId="3" fillId="0" borderId="8" xfId="0" applyNumberFormat="1" applyFont="1" applyFill="1" applyBorder="1" applyAlignment="1">
      <alignment horizontal="left" vertical="center"/>
    </xf>
    <xf numFmtId="49" fontId="3" fillId="0" borderId="0" xfId="0" applyNumberFormat="1" applyFont="1" applyFill="1" applyBorder="1" applyAlignment="1">
      <alignment horizontal="left" vertical="center" shrinkToFit="1"/>
    </xf>
    <xf numFmtId="49" fontId="3" fillId="0" borderId="19" xfId="0" applyNumberFormat="1" applyFont="1" applyFill="1" applyBorder="1" applyAlignment="1">
      <alignment horizontal="left" vertical="center" shrinkToFit="1"/>
    </xf>
    <xf numFmtId="49" fontId="3" fillId="0" borderId="27" xfId="0" applyNumberFormat="1" applyFont="1" applyFill="1" applyBorder="1" applyAlignment="1">
      <alignment horizontal="left" vertical="center" shrinkToFit="1"/>
    </xf>
    <xf numFmtId="0" fontId="3" fillId="0" borderId="53" xfId="0" applyFont="1" applyFill="1" applyBorder="1" applyAlignment="1">
      <alignment horizontal="center" vertical="center"/>
    </xf>
    <xf numFmtId="0" fontId="3" fillId="0" borderId="53" xfId="0" applyFont="1" applyFill="1" applyBorder="1" applyAlignment="1">
      <alignment horizontal="center" vertical="center" wrapText="1"/>
    </xf>
    <xf numFmtId="176" fontId="0" fillId="0" borderId="0" xfId="0" applyNumberFormat="1"/>
    <xf numFmtId="176" fontId="3" fillId="0" borderId="59" xfId="0" applyNumberFormat="1" applyFont="1" applyFill="1" applyBorder="1" applyAlignment="1">
      <alignment horizontal="right" vertical="center" indent="1"/>
    </xf>
    <xf numFmtId="0" fontId="3" fillId="0" borderId="6" xfId="0" applyFont="1" applyFill="1" applyBorder="1" applyAlignment="1">
      <alignment horizontal="lef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176" fontId="3" fillId="0" borderId="13" xfId="0" applyNumberFormat="1" applyFont="1" applyBorder="1" applyAlignment="1">
      <alignment horizontal="right" vertical="center" indent="1"/>
    </xf>
    <xf numFmtId="176" fontId="3" fillId="0" borderId="8" xfId="0" applyNumberFormat="1" applyFont="1" applyBorder="1" applyAlignment="1">
      <alignment horizontal="right" vertical="center" indent="1"/>
    </xf>
    <xf numFmtId="176" fontId="3" fillId="0" borderId="18" xfId="0" applyNumberFormat="1" applyFont="1" applyBorder="1" applyAlignment="1">
      <alignment horizontal="right" vertical="center" indent="1"/>
    </xf>
    <xf numFmtId="176" fontId="3" fillId="0" borderId="26" xfId="0" applyNumberFormat="1" applyFont="1" applyBorder="1" applyAlignment="1">
      <alignment horizontal="right" vertical="center" indent="1"/>
    </xf>
    <xf numFmtId="176" fontId="3" fillId="0" borderId="14" xfId="0" applyNumberFormat="1" applyFont="1" applyBorder="1" applyAlignment="1">
      <alignment horizontal="right" vertical="center" indent="1"/>
    </xf>
    <xf numFmtId="176" fontId="3" fillId="0" borderId="15" xfId="0" applyNumberFormat="1" applyFont="1" applyBorder="1" applyAlignment="1">
      <alignment horizontal="right" vertical="center" indent="1"/>
    </xf>
    <xf numFmtId="176" fontId="3" fillId="0" borderId="19" xfId="0" applyNumberFormat="1" applyFont="1" applyBorder="1" applyAlignment="1">
      <alignment horizontal="right" vertical="center" indent="1"/>
    </xf>
    <xf numFmtId="176" fontId="3" fillId="0" borderId="27" xfId="0" applyNumberFormat="1" applyFont="1" applyBorder="1" applyAlignment="1">
      <alignment horizontal="right" vertical="center" indent="1"/>
    </xf>
    <xf numFmtId="0" fontId="13" fillId="3" borderId="46" xfId="2" applyFont="1" applyFill="1" applyBorder="1" applyAlignment="1" applyProtection="1">
      <alignment vertical="center"/>
    </xf>
    <xf numFmtId="0" fontId="13" fillId="3" borderId="49" xfId="2" applyFont="1" applyFill="1" applyBorder="1" applyAlignment="1" applyProtection="1">
      <alignment vertical="center"/>
    </xf>
    <xf numFmtId="0" fontId="13" fillId="3" borderId="58" xfId="2" applyFont="1" applyFill="1" applyBorder="1" applyAlignment="1" applyProtection="1">
      <alignment vertical="center"/>
    </xf>
    <xf numFmtId="176" fontId="3" fillId="0" borderId="21" xfId="0" applyNumberFormat="1" applyFont="1" applyFill="1" applyBorder="1" applyAlignment="1">
      <alignment vertical="center" wrapText="1"/>
    </xf>
    <xf numFmtId="49" fontId="3" fillId="0" borderId="21" xfId="0" applyNumberFormat="1" applyFont="1" applyFill="1" applyBorder="1" applyAlignment="1">
      <alignment horizontal="center" vertical="center"/>
    </xf>
    <xf numFmtId="176" fontId="3" fillId="0" borderId="59" xfId="0" applyNumberFormat="1" applyFont="1" applyFill="1" applyBorder="1" applyAlignment="1">
      <alignment horizontal="right" vertical="center"/>
    </xf>
    <xf numFmtId="176" fontId="3" fillId="0" borderId="8" xfId="0" applyNumberFormat="1" applyFont="1" applyBorder="1" applyAlignment="1">
      <alignment horizontal="right" vertical="center"/>
    </xf>
    <xf numFmtId="49" fontId="3" fillId="0" borderId="14" xfId="0" applyNumberFormat="1" applyFont="1" applyFill="1" applyBorder="1" applyAlignment="1">
      <alignment horizontal="left" vertical="center" indent="1"/>
    </xf>
    <xf numFmtId="49" fontId="3" fillId="0" borderId="22" xfId="0" applyNumberFormat="1" applyFont="1" applyFill="1" applyBorder="1" applyAlignment="1">
      <alignment horizontal="left" vertical="center" indent="1"/>
    </xf>
    <xf numFmtId="49" fontId="3" fillId="0" borderId="15" xfId="0" applyNumberFormat="1" applyFont="1" applyFill="1" applyBorder="1" applyAlignment="1">
      <alignment horizontal="left" vertical="center" indent="1"/>
    </xf>
    <xf numFmtId="49" fontId="3" fillId="0" borderId="0" xfId="0" applyNumberFormat="1" applyFont="1" applyFill="1" applyBorder="1" applyAlignment="1">
      <alignment horizontal="left" vertical="center" indent="1"/>
    </xf>
    <xf numFmtId="49" fontId="3" fillId="0" borderId="34" xfId="0" applyNumberFormat="1" applyFont="1" applyFill="1" applyBorder="1" applyAlignment="1">
      <alignment horizontal="left" vertical="center" indent="1"/>
    </xf>
    <xf numFmtId="49" fontId="3" fillId="0" borderId="8" xfId="0" applyNumberFormat="1" applyFont="1" applyFill="1" applyBorder="1" applyAlignment="1">
      <alignment horizontal="left" vertical="center" indent="1"/>
    </xf>
    <xf numFmtId="49" fontId="3" fillId="0" borderId="23" xfId="0" applyNumberFormat="1" applyFont="1" applyFill="1" applyBorder="1" applyAlignment="1">
      <alignment horizontal="left" vertical="center" indent="1"/>
    </xf>
    <xf numFmtId="49" fontId="3" fillId="0" borderId="27" xfId="0" applyNumberFormat="1" applyFont="1" applyFill="1" applyBorder="1" applyAlignment="1">
      <alignment horizontal="left" vertical="center" indent="1"/>
    </xf>
    <xf numFmtId="0" fontId="8" fillId="0" borderId="0" xfId="1" applyFont="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3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5" xfId="0" applyFont="1" applyFill="1" applyBorder="1" applyAlignment="1">
      <alignment horizontal="center" vertical="center" wrapText="1"/>
    </xf>
    <xf numFmtId="49" fontId="3" fillId="0" borderId="12" xfId="0" applyNumberFormat="1" applyFont="1" applyFill="1" applyBorder="1" applyAlignment="1">
      <alignment horizontal="center" vertical="center"/>
    </xf>
    <xf numFmtId="0" fontId="17" fillId="0" borderId="0" xfId="0" applyFont="1" applyFill="1" applyAlignment="1">
      <alignment horizontal="center" vertical="center"/>
    </xf>
    <xf numFmtId="0" fontId="19" fillId="0" borderId="0" xfId="0" applyFont="1" applyAlignment="1">
      <alignment horizontal="center"/>
    </xf>
    <xf numFmtId="0" fontId="19" fillId="0" borderId="0" xfId="0" applyFont="1" applyAlignment="1">
      <alignment horizontal="center" vertical="center"/>
    </xf>
    <xf numFmtId="0" fontId="3" fillId="0" borderId="36" xfId="0" applyFont="1" applyFill="1" applyBorder="1" applyAlignment="1">
      <alignment horizontal="center" vertical="center"/>
    </xf>
    <xf numFmtId="0" fontId="3" fillId="0" borderId="54" xfId="0" applyFont="1" applyFill="1" applyBorder="1" applyAlignment="1">
      <alignment horizontal="center" vertical="center"/>
    </xf>
    <xf numFmtId="176" fontId="3" fillId="0" borderId="37" xfId="0" applyNumberFormat="1" applyFont="1" applyFill="1" applyBorder="1" applyAlignment="1">
      <alignment horizontal="center" vertical="center" wrapText="1" justifyLastLine="1"/>
    </xf>
    <xf numFmtId="0" fontId="0" fillId="0" borderId="38" xfId="0" applyFont="1" applyBorder="1" applyAlignment="1">
      <alignment horizontal="center" vertical="center" wrapText="1" justifyLastLine="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37" xfId="0" applyNumberFormat="1" applyFont="1" applyFill="1" applyBorder="1" applyAlignment="1">
      <alignment horizontal="center" vertical="center" wrapText="1"/>
    </xf>
    <xf numFmtId="176" fontId="3" fillId="0" borderId="3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37"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0" fontId="3" fillId="0" borderId="37" xfId="0" applyNumberFormat="1"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xf>
    <xf numFmtId="0" fontId="0" fillId="0" borderId="16" xfId="0" applyFont="1" applyBorder="1" applyAlignment="1">
      <alignment horizontal="center" vertical="center"/>
    </xf>
    <xf numFmtId="0" fontId="3" fillId="0" borderId="12" xfId="0" applyFont="1" applyFill="1" applyBorder="1" applyAlignment="1">
      <alignment horizontal="center" vertical="center"/>
    </xf>
    <xf numFmtId="0" fontId="3" fillId="0" borderId="24" xfId="0" applyFont="1" applyFill="1" applyBorder="1" applyAlignment="1">
      <alignment horizontal="center" vertical="center"/>
    </xf>
    <xf numFmtId="49" fontId="3" fillId="0" borderId="32" xfId="0" applyNumberFormat="1" applyFont="1" applyFill="1" applyBorder="1" applyAlignment="1">
      <alignment horizontal="center" vertical="center"/>
    </xf>
    <xf numFmtId="0" fontId="0" fillId="0" borderId="34" xfId="0" applyFont="1" applyBorder="1" applyAlignment="1">
      <alignment horizontal="center" vertical="center"/>
    </xf>
    <xf numFmtId="176"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5" xfId="0" applyFont="1" applyBorder="1" applyAlignment="1">
      <alignment horizontal="center" vertical="center"/>
    </xf>
    <xf numFmtId="0" fontId="0" fillId="0" borderId="38" xfId="0" applyFont="1" applyBorder="1" applyAlignment="1">
      <alignment horizontal="center" vertical="center"/>
    </xf>
    <xf numFmtId="0" fontId="18" fillId="0" borderId="0" xfId="0" applyFont="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cellXfs>
  <cellStyles count="10">
    <cellStyle name="Calc Currency (0)" xfId="3"/>
    <cellStyle name="Header1" xfId="4"/>
    <cellStyle name="Header2" xfId="5"/>
    <cellStyle name="Normal_#18-Internet" xfId="6"/>
    <cellStyle name="ハイパーリンク" xfId="2" builtinId="8"/>
    <cellStyle name="標準" xfId="0" builtinId="0"/>
    <cellStyle name="標準 2" xfId="1"/>
    <cellStyle name="標準 2 2" xfId="7"/>
    <cellStyle name="標準 2_第１巻_表頭_CD-ROM収録" xfId="8"/>
    <cellStyle name="標準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34200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34200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43725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43725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1</xdr:col>
      <xdr:colOff>53250</xdr:colOff>
      <xdr:row>0</xdr:row>
      <xdr:rowOff>324000</xdr:rowOff>
    </xdr:to>
    <xdr:sp macro="" textlink="">
      <xdr:nvSpPr>
        <xdr:cNvPr id="4" name="額縁 3">
          <a:hlinkClick xmlns:r="http://schemas.openxmlformats.org/officeDocument/2006/relationships" r:id="rId1"/>
        </xdr:cNvPr>
        <xdr:cNvSpPr/>
      </xdr:nvSpPr>
      <xdr:spPr>
        <a:xfrm>
          <a:off x="1905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tabSelected="1" workbookViewId="0">
      <selection activeCell="B3" sqref="B3"/>
    </sheetView>
  </sheetViews>
  <sheetFormatPr defaultColWidth="9" defaultRowHeight="13.5"/>
  <cols>
    <col min="1" max="1" width="5.625" style="5" customWidth="1"/>
    <col min="2" max="2" width="8.125" style="5" customWidth="1"/>
    <col min="3" max="3" width="62.125" style="5" customWidth="1"/>
    <col min="4" max="4" width="25.625" style="15" customWidth="1"/>
    <col min="5" max="16384" width="9" style="5"/>
  </cols>
  <sheetData>
    <row r="1" spans="1:4" ht="30" customHeight="1">
      <c r="B1" s="162" t="s">
        <v>88</v>
      </c>
      <c r="C1" s="162"/>
      <c r="D1" s="162"/>
    </row>
    <row r="2" spans="1:4" ht="30" customHeight="1">
      <c r="B2" s="162" t="s">
        <v>104</v>
      </c>
      <c r="C2" s="162"/>
      <c r="D2" s="162"/>
    </row>
    <row r="3" spans="1:4" ht="30" customHeight="1" thickBot="1">
      <c r="B3" s="6" t="s">
        <v>15</v>
      </c>
      <c r="C3" s="7"/>
      <c r="D3" s="7"/>
    </row>
    <row r="4" spans="1:4" ht="35.1" customHeight="1">
      <c r="A4" s="8"/>
      <c r="B4" s="163" t="s">
        <v>16</v>
      </c>
      <c r="C4" s="164"/>
      <c r="D4" s="9" t="s">
        <v>17</v>
      </c>
    </row>
    <row r="5" spans="1:4" ht="35.1" customHeight="1">
      <c r="A5" s="8"/>
      <c r="B5" s="10" t="str">
        <f>HYPERLINK("#087!A1","87")</f>
        <v>87</v>
      </c>
      <c r="C5" s="147" t="str">
        <f>HYPERLINK("#087!A1","【漁業経営体】経営体組織，経営体階層別経営体数")</f>
        <v>【漁業経営体】経営体組織，経営体階層別経営体数</v>
      </c>
      <c r="D5" s="11" t="s">
        <v>87</v>
      </c>
    </row>
    <row r="6" spans="1:4" ht="35.1" customHeight="1">
      <c r="A6" s="8"/>
      <c r="B6" s="12" t="str">
        <f>HYPERLINK("#088!A1","88")</f>
        <v>88</v>
      </c>
      <c r="C6" s="148" t="str">
        <f>HYPERLINK("#088!A1","年齢階層別漁業就業者数")</f>
        <v>年齢階層別漁業就業者数</v>
      </c>
      <c r="D6" s="11" t="s">
        <v>87</v>
      </c>
    </row>
    <row r="7" spans="1:4" ht="35.1" customHeight="1">
      <c r="A7" s="8"/>
      <c r="B7" s="12" t="str">
        <f>HYPERLINK("#089!A1","89")</f>
        <v>89</v>
      </c>
      <c r="C7" s="148" t="str">
        <f>HYPERLINK("#089!A1","漁船数")</f>
        <v>漁船数</v>
      </c>
      <c r="D7" s="11" t="s">
        <v>87</v>
      </c>
    </row>
    <row r="8" spans="1:4" ht="35.1" customHeight="1">
      <c r="A8" s="8"/>
      <c r="B8" s="12" t="str">
        <f>HYPERLINK("#090!A1","90")</f>
        <v>90</v>
      </c>
      <c r="C8" s="148" t="str">
        <f>HYPERLINK("#090!A1","【漁業経営体】漁獲金額別経営体数")</f>
        <v>【漁業経営体】漁獲金額別経営体数</v>
      </c>
      <c r="D8" s="11" t="s">
        <v>87</v>
      </c>
    </row>
    <row r="9" spans="1:4" ht="35.1" customHeight="1">
      <c r="A9" s="8"/>
      <c r="B9" s="12" t="str">
        <f>HYPERLINK("#091!A1","91")</f>
        <v>91</v>
      </c>
      <c r="C9" s="148" t="str">
        <f>HYPERLINK("#091!A1","海面養殖の販売金額別経営体数")</f>
        <v>海面養殖の販売金額別経営体数</v>
      </c>
      <c r="D9" s="13" t="s">
        <v>87</v>
      </c>
    </row>
    <row r="10" spans="1:4" ht="35.1" customHeight="1" thickBot="1">
      <c r="A10" s="8"/>
      <c r="B10" s="97" t="str">
        <f>HYPERLINK("#092!A1","92")</f>
        <v>92</v>
      </c>
      <c r="C10" s="149" t="str">
        <f>HYPERLINK("#092!A1","【漁業経営体】営んだ漁業種類別経営体数")</f>
        <v>【漁業経営体】営んだ漁業種類別経営体数</v>
      </c>
      <c r="D10" s="14" t="s">
        <v>87</v>
      </c>
    </row>
  </sheetData>
  <mergeCells count="3">
    <mergeCell ref="B1:D1"/>
    <mergeCell ref="B2:D2"/>
    <mergeCell ref="B4:C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heetViews>
  <sheetFormatPr defaultColWidth="8.625" defaultRowHeight="13.5"/>
  <cols>
    <col min="1" max="1" width="10" style="4" customWidth="1"/>
    <col min="2" max="2" width="11.375" style="4" customWidth="1"/>
    <col min="3" max="3" width="7.5" style="4" customWidth="1"/>
    <col min="4" max="4" width="7.5" style="22" customWidth="1"/>
    <col min="5" max="6" width="8.75" style="22" customWidth="1"/>
    <col min="7" max="7" width="8.75" style="1" customWidth="1"/>
    <col min="8" max="10" width="9.375" style="1" customWidth="1"/>
    <col min="11" max="16384" width="8.625" style="1"/>
  </cols>
  <sheetData>
    <row r="1" spans="1:10" ht="30" customHeight="1"/>
    <row r="2" spans="1:10" ht="22.5" customHeight="1">
      <c r="A2" s="168" t="s">
        <v>97</v>
      </c>
      <c r="B2" s="168"/>
      <c r="C2" s="168"/>
      <c r="D2" s="168"/>
      <c r="E2" s="168"/>
      <c r="F2" s="168"/>
      <c r="G2" s="168"/>
      <c r="H2" s="168"/>
      <c r="I2" s="168"/>
      <c r="J2" s="168"/>
    </row>
    <row r="3" spans="1:10" s="3" customFormat="1" ht="13.5" customHeight="1" thickBot="1">
      <c r="A3" s="24" t="s">
        <v>2</v>
      </c>
      <c r="B3" s="25"/>
      <c r="C3" s="25"/>
      <c r="D3" s="25"/>
      <c r="E3" s="25"/>
      <c r="F3" s="25"/>
      <c r="G3" s="26"/>
      <c r="H3" s="26"/>
      <c r="I3" s="26"/>
      <c r="J3" s="27" t="s">
        <v>0</v>
      </c>
    </row>
    <row r="4" spans="1:10" s="3" customFormat="1" ht="16.5" customHeight="1">
      <c r="A4" s="169" t="s">
        <v>19</v>
      </c>
      <c r="B4" s="177" t="s">
        <v>20</v>
      </c>
      <c r="C4" s="172" t="s">
        <v>36</v>
      </c>
      <c r="D4" s="172" t="s">
        <v>37</v>
      </c>
      <c r="E4" s="175" t="s">
        <v>27</v>
      </c>
      <c r="F4" s="172" t="s">
        <v>28</v>
      </c>
      <c r="G4" s="182" t="s">
        <v>42</v>
      </c>
      <c r="H4" s="183"/>
      <c r="I4" s="183"/>
      <c r="J4" s="183"/>
    </row>
    <row r="5" spans="1:10" s="17" customFormat="1" ht="16.5" customHeight="1">
      <c r="A5" s="170"/>
      <c r="B5" s="178"/>
      <c r="C5" s="173"/>
      <c r="D5" s="173"/>
      <c r="E5" s="176"/>
      <c r="F5" s="173"/>
      <c r="G5" s="176" t="s">
        <v>41</v>
      </c>
      <c r="H5" s="180" t="s">
        <v>39</v>
      </c>
      <c r="I5" s="171"/>
      <c r="J5" s="91" t="s">
        <v>40</v>
      </c>
    </row>
    <row r="6" spans="1:10" s="3" customFormat="1" ht="28.5" customHeight="1">
      <c r="A6" s="171"/>
      <c r="B6" s="179"/>
      <c r="C6" s="174"/>
      <c r="D6" s="174"/>
      <c r="E6" s="174"/>
      <c r="F6" s="174"/>
      <c r="G6" s="181"/>
      <c r="H6" s="28" t="s">
        <v>21</v>
      </c>
      <c r="I6" s="28" t="s">
        <v>3</v>
      </c>
      <c r="J6" s="29" t="s">
        <v>1</v>
      </c>
    </row>
    <row r="7" spans="1:10" s="3" customFormat="1" ht="15.75" customHeight="1">
      <c r="A7" s="165" t="s">
        <v>18</v>
      </c>
      <c r="B7" s="125" t="s">
        <v>57</v>
      </c>
      <c r="C7" s="30">
        <v>516</v>
      </c>
      <c r="D7" s="30">
        <v>464</v>
      </c>
      <c r="E7" s="30">
        <v>2</v>
      </c>
      <c r="F7" s="30">
        <v>50</v>
      </c>
      <c r="G7" s="30">
        <v>4</v>
      </c>
      <c r="H7" s="30">
        <v>0</v>
      </c>
      <c r="I7" s="30">
        <v>55</v>
      </c>
      <c r="J7" s="37">
        <v>452</v>
      </c>
    </row>
    <row r="8" spans="1:10" s="17" customFormat="1" ht="15.75" customHeight="1">
      <c r="A8" s="165"/>
      <c r="B8" s="99" t="s">
        <v>59</v>
      </c>
      <c r="C8" s="30">
        <v>63</v>
      </c>
      <c r="D8" s="30">
        <v>62</v>
      </c>
      <c r="E8" s="30">
        <v>0</v>
      </c>
      <c r="F8" s="30">
        <v>1</v>
      </c>
      <c r="G8" s="30">
        <v>0</v>
      </c>
      <c r="H8" s="30">
        <v>0</v>
      </c>
      <c r="I8" s="30">
        <v>1</v>
      </c>
      <c r="J8" s="37">
        <v>62</v>
      </c>
    </row>
    <row r="9" spans="1:10" s="17" customFormat="1" ht="15.75" customHeight="1">
      <c r="A9" s="165"/>
      <c r="B9" s="99" t="s">
        <v>60</v>
      </c>
      <c r="C9" s="30">
        <v>66</v>
      </c>
      <c r="D9" s="30">
        <v>62</v>
      </c>
      <c r="E9" s="30">
        <v>0</v>
      </c>
      <c r="F9" s="30">
        <v>4</v>
      </c>
      <c r="G9" s="30">
        <v>0</v>
      </c>
      <c r="H9" s="30">
        <v>0</v>
      </c>
      <c r="I9" s="30">
        <v>0</v>
      </c>
      <c r="J9" s="37">
        <v>66</v>
      </c>
    </row>
    <row r="10" spans="1:10" s="17" customFormat="1" ht="15.75" customHeight="1">
      <c r="A10" s="165"/>
      <c r="B10" s="99" t="s">
        <v>61</v>
      </c>
      <c r="C10" s="30">
        <v>29</v>
      </c>
      <c r="D10" s="30">
        <v>29</v>
      </c>
      <c r="E10" s="30">
        <v>0</v>
      </c>
      <c r="F10" s="30">
        <v>0</v>
      </c>
      <c r="G10" s="30">
        <v>0</v>
      </c>
      <c r="H10" s="30">
        <v>0</v>
      </c>
      <c r="I10" s="30">
        <v>0</v>
      </c>
      <c r="J10" s="37">
        <v>29</v>
      </c>
    </row>
    <row r="11" spans="1:10" s="17" customFormat="1" ht="15.75" customHeight="1">
      <c r="A11" s="165"/>
      <c r="B11" s="99" t="s">
        <v>62</v>
      </c>
      <c r="C11" s="30">
        <v>123</v>
      </c>
      <c r="D11" s="30">
        <v>105</v>
      </c>
      <c r="E11" s="30">
        <v>1</v>
      </c>
      <c r="F11" s="30">
        <v>17</v>
      </c>
      <c r="G11" s="30">
        <v>0</v>
      </c>
      <c r="H11" s="30">
        <v>0</v>
      </c>
      <c r="I11" s="30">
        <v>2</v>
      </c>
      <c r="J11" s="37">
        <v>121</v>
      </c>
    </row>
    <row r="12" spans="1:10" s="17" customFormat="1" ht="15.75" customHeight="1">
      <c r="A12" s="165"/>
      <c r="B12" s="100" t="s">
        <v>63</v>
      </c>
      <c r="C12" s="30">
        <v>70</v>
      </c>
      <c r="D12" s="30">
        <v>61</v>
      </c>
      <c r="E12" s="30">
        <v>0</v>
      </c>
      <c r="F12" s="30">
        <v>9</v>
      </c>
      <c r="G12" s="30">
        <v>1</v>
      </c>
      <c r="H12" s="30">
        <v>0</v>
      </c>
      <c r="I12" s="30">
        <v>15</v>
      </c>
      <c r="J12" s="37">
        <v>53</v>
      </c>
    </row>
    <row r="13" spans="1:10" s="3" customFormat="1" ht="15.75" customHeight="1">
      <c r="A13" s="165"/>
      <c r="B13" s="98" t="s">
        <v>64</v>
      </c>
      <c r="C13" s="30">
        <v>85</v>
      </c>
      <c r="D13" s="30">
        <v>77</v>
      </c>
      <c r="E13" s="30">
        <v>1</v>
      </c>
      <c r="F13" s="30">
        <v>7</v>
      </c>
      <c r="G13" s="30">
        <v>3</v>
      </c>
      <c r="H13" s="30">
        <v>0</v>
      </c>
      <c r="I13" s="30">
        <v>8</v>
      </c>
      <c r="J13" s="37">
        <v>73</v>
      </c>
    </row>
    <row r="14" spans="1:10" s="3" customFormat="1" ht="15.75" customHeight="1">
      <c r="A14" s="165"/>
      <c r="B14" s="128" t="s">
        <v>65</v>
      </c>
      <c r="C14" s="30">
        <v>48</v>
      </c>
      <c r="D14" s="30">
        <v>40</v>
      </c>
      <c r="E14" s="30">
        <v>0</v>
      </c>
      <c r="F14" s="30">
        <v>8</v>
      </c>
      <c r="G14" s="30">
        <v>0</v>
      </c>
      <c r="H14" s="30">
        <v>0</v>
      </c>
      <c r="I14" s="30">
        <v>19</v>
      </c>
      <c r="J14" s="37">
        <v>28</v>
      </c>
    </row>
    <row r="15" spans="1:10" s="3" customFormat="1" ht="15.75" customHeight="1">
      <c r="A15" s="166"/>
      <c r="B15" s="129" t="s">
        <v>66</v>
      </c>
      <c r="C15" s="38">
        <v>32</v>
      </c>
      <c r="D15" s="38">
        <v>28</v>
      </c>
      <c r="E15" s="38">
        <v>0</v>
      </c>
      <c r="F15" s="38">
        <v>4</v>
      </c>
      <c r="G15" s="38">
        <v>0</v>
      </c>
      <c r="H15" s="38">
        <v>0</v>
      </c>
      <c r="I15" s="38">
        <v>10</v>
      </c>
      <c r="J15" s="39">
        <v>20</v>
      </c>
    </row>
    <row r="16" spans="1:10" s="17" customFormat="1" ht="15.75" customHeight="1">
      <c r="A16" s="165" t="s">
        <v>22</v>
      </c>
      <c r="B16" s="99" t="s">
        <v>57</v>
      </c>
      <c r="C16" s="40">
        <v>466</v>
      </c>
      <c r="D16" s="40">
        <v>430</v>
      </c>
      <c r="E16" s="40">
        <v>1</v>
      </c>
      <c r="F16" s="40">
        <v>35</v>
      </c>
      <c r="G16" s="40">
        <v>1</v>
      </c>
      <c r="H16" s="40">
        <v>4</v>
      </c>
      <c r="I16" s="40">
        <v>30</v>
      </c>
      <c r="J16" s="41">
        <v>425</v>
      </c>
    </row>
    <row r="17" spans="1:10" s="17" customFormat="1" ht="15.75" customHeight="1">
      <c r="A17" s="165"/>
      <c r="B17" s="127" t="s">
        <v>59</v>
      </c>
      <c r="C17" s="40">
        <v>61</v>
      </c>
      <c r="D17" s="40">
        <v>61</v>
      </c>
      <c r="E17" s="40">
        <v>0</v>
      </c>
      <c r="F17" s="40">
        <v>0</v>
      </c>
      <c r="G17" s="40">
        <v>0</v>
      </c>
      <c r="H17" s="40">
        <v>2</v>
      </c>
      <c r="I17" s="40">
        <v>1</v>
      </c>
      <c r="J17" s="41">
        <v>58</v>
      </c>
    </row>
    <row r="18" spans="1:10" s="17" customFormat="1" ht="15.75" customHeight="1">
      <c r="A18" s="165"/>
      <c r="B18" s="127" t="s">
        <v>60</v>
      </c>
      <c r="C18" s="40">
        <v>63</v>
      </c>
      <c r="D18" s="40">
        <v>59</v>
      </c>
      <c r="E18" s="40">
        <v>0</v>
      </c>
      <c r="F18" s="40">
        <v>4</v>
      </c>
      <c r="G18" s="40">
        <v>0</v>
      </c>
      <c r="H18" s="40">
        <v>0</v>
      </c>
      <c r="I18" s="40">
        <v>0</v>
      </c>
      <c r="J18" s="41">
        <v>63</v>
      </c>
    </row>
    <row r="19" spans="1:10" s="17" customFormat="1" ht="15.75" customHeight="1">
      <c r="A19" s="165"/>
      <c r="B19" s="127" t="s">
        <v>61</v>
      </c>
      <c r="C19" s="40">
        <v>25</v>
      </c>
      <c r="D19" s="40">
        <v>25</v>
      </c>
      <c r="E19" s="40">
        <v>0</v>
      </c>
      <c r="F19" s="40">
        <v>0</v>
      </c>
      <c r="G19" s="40">
        <v>0</v>
      </c>
      <c r="H19" s="40">
        <v>0</v>
      </c>
      <c r="I19" s="40">
        <v>0</v>
      </c>
      <c r="J19" s="41">
        <v>25</v>
      </c>
    </row>
    <row r="20" spans="1:10" s="17" customFormat="1" ht="15.75" customHeight="1">
      <c r="A20" s="165"/>
      <c r="B20" s="127" t="s">
        <v>62</v>
      </c>
      <c r="C20" s="40">
        <v>114</v>
      </c>
      <c r="D20" s="40">
        <v>97</v>
      </c>
      <c r="E20" s="40">
        <v>1</v>
      </c>
      <c r="F20" s="40">
        <v>16</v>
      </c>
      <c r="G20" s="40">
        <v>0</v>
      </c>
      <c r="H20" s="40">
        <v>0</v>
      </c>
      <c r="I20" s="40">
        <v>2</v>
      </c>
      <c r="J20" s="41">
        <v>112</v>
      </c>
    </row>
    <row r="21" spans="1:10" s="3" customFormat="1" ht="15.75" customHeight="1">
      <c r="A21" s="165"/>
      <c r="B21" s="126" t="s">
        <v>63</v>
      </c>
      <c r="C21" s="42">
        <v>66</v>
      </c>
      <c r="D21" s="42">
        <v>65</v>
      </c>
      <c r="E21" s="42">
        <v>0</v>
      </c>
      <c r="F21" s="42">
        <v>1</v>
      </c>
      <c r="G21" s="30">
        <v>1</v>
      </c>
      <c r="H21" s="30">
        <v>1</v>
      </c>
      <c r="I21" s="42">
        <v>4</v>
      </c>
      <c r="J21" s="43">
        <v>60</v>
      </c>
    </row>
    <row r="22" spans="1:10" s="3" customFormat="1" ht="15.75" customHeight="1">
      <c r="A22" s="165"/>
      <c r="B22" s="98" t="s">
        <v>64</v>
      </c>
      <c r="C22" s="30">
        <v>71</v>
      </c>
      <c r="D22" s="30">
        <v>68</v>
      </c>
      <c r="E22" s="30">
        <v>0</v>
      </c>
      <c r="F22" s="30">
        <v>3</v>
      </c>
      <c r="G22" s="30">
        <v>0</v>
      </c>
      <c r="H22" s="30">
        <v>0</v>
      </c>
      <c r="I22" s="30">
        <v>5</v>
      </c>
      <c r="J22" s="37">
        <v>66</v>
      </c>
    </row>
    <row r="23" spans="1:10" s="2" customFormat="1" ht="15.75" customHeight="1">
      <c r="A23" s="165"/>
      <c r="B23" s="128" t="s">
        <v>65</v>
      </c>
      <c r="C23" s="30">
        <v>35</v>
      </c>
      <c r="D23" s="30">
        <v>28</v>
      </c>
      <c r="E23" s="30">
        <v>0</v>
      </c>
      <c r="F23" s="30">
        <v>7</v>
      </c>
      <c r="G23" s="30">
        <v>0</v>
      </c>
      <c r="H23" s="30">
        <v>1</v>
      </c>
      <c r="I23" s="30">
        <v>8</v>
      </c>
      <c r="J23" s="37">
        <v>26</v>
      </c>
    </row>
    <row r="24" spans="1:10" s="3" customFormat="1" ht="15.75" customHeight="1">
      <c r="A24" s="166"/>
      <c r="B24" s="129" t="s">
        <v>66</v>
      </c>
      <c r="C24" s="33">
        <v>31</v>
      </c>
      <c r="D24" s="33">
        <v>27</v>
      </c>
      <c r="E24" s="33">
        <v>0</v>
      </c>
      <c r="F24" s="33">
        <v>4</v>
      </c>
      <c r="G24" s="33">
        <v>0</v>
      </c>
      <c r="H24" s="33">
        <v>0</v>
      </c>
      <c r="I24" s="33">
        <v>10</v>
      </c>
      <c r="J24" s="44">
        <v>15</v>
      </c>
    </row>
    <row r="25" spans="1:10" s="17" customFormat="1" ht="15.75" customHeight="1">
      <c r="A25" s="165" t="s">
        <v>94</v>
      </c>
      <c r="B25" s="125" t="s">
        <v>57</v>
      </c>
      <c r="C25" s="35">
        <v>399</v>
      </c>
      <c r="D25" s="35">
        <v>377</v>
      </c>
      <c r="E25" s="35">
        <v>0</v>
      </c>
      <c r="F25" s="35">
        <v>22</v>
      </c>
      <c r="G25" s="35">
        <v>2</v>
      </c>
      <c r="H25" s="35">
        <v>3</v>
      </c>
      <c r="I25" s="35">
        <v>11</v>
      </c>
      <c r="J25" s="36">
        <v>377</v>
      </c>
    </row>
    <row r="26" spans="1:10" s="17" customFormat="1" ht="15.75" customHeight="1">
      <c r="A26" s="165"/>
      <c r="B26" s="99" t="s">
        <v>59</v>
      </c>
      <c r="C26" s="40">
        <v>44</v>
      </c>
      <c r="D26" s="40">
        <v>44</v>
      </c>
      <c r="E26" s="40">
        <v>0</v>
      </c>
      <c r="F26" s="40" t="s">
        <v>89</v>
      </c>
      <c r="G26" s="40" t="s">
        <v>89</v>
      </c>
      <c r="H26" s="40" t="s">
        <v>89</v>
      </c>
      <c r="I26" s="40" t="s">
        <v>89</v>
      </c>
      <c r="J26" s="41">
        <v>44</v>
      </c>
    </row>
    <row r="27" spans="1:10" s="17" customFormat="1" ht="15.75" customHeight="1">
      <c r="A27" s="165"/>
      <c r="B27" s="99" t="s">
        <v>60</v>
      </c>
      <c r="C27" s="40">
        <v>56</v>
      </c>
      <c r="D27" s="40">
        <v>53</v>
      </c>
      <c r="E27" s="40">
        <v>0</v>
      </c>
      <c r="F27" s="40">
        <v>3</v>
      </c>
      <c r="G27" s="40" t="s">
        <v>89</v>
      </c>
      <c r="H27" s="40" t="s">
        <v>89</v>
      </c>
      <c r="I27" s="40" t="s">
        <v>89</v>
      </c>
      <c r="J27" s="41">
        <v>56</v>
      </c>
    </row>
    <row r="28" spans="1:10" s="17" customFormat="1" ht="15.75" customHeight="1">
      <c r="A28" s="165"/>
      <c r="B28" s="99" t="s">
        <v>61</v>
      </c>
      <c r="C28" s="40">
        <v>24</v>
      </c>
      <c r="D28" s="40">
        <v>24</v>
      </c>
      <c r="E28" s="40">
        <v>0</v>
      </c>
      <c r="F28" s="40" t="s">
        <v>89</v>
      </c>
      <c r="G28" s="40" t="s">
        <v>89</v>
      </c>
      <c r="H28" s="40" t="s">
        <v>89</v>
      </c>
      <c r="I28" s="40" t="s">
        <v>89</v>
      </c>
      <c r="J28" s="41">
        <v>24</v>
      </c>
    </row>
    <row r="29" spans="1:10" s="17" customFormat="1" ht="15.75" customHeight="1">
      <c r="A29" s="165"/>
      <c r="B29" s="99" t="s">
        <v>62</v>
      </c>
      <c r="C29" s="40">
        <v>101</v>
      </c>
      <c r="D29" s="40">
        <v>92</v>
      </c>
      <c r="E29" s="40">
        <v>0</v>
      </c>
      <c r="F29" s="40">
        <v>9</v>
      </c>
      <c r="G29" s="40" t="s">
        <v>89</v>
      </c>
      <c r="H29" s="40" t="s">
        <v>89</v>
      </c>
      <c r="I29" s="40">
        <v>1</v>
      </c>
      <c r="J29" s="41">
        <v>100</v>
      </c>
    </row>
    <row r="30" spans="1:10" s="3" customFormat="1" ht="15.75" customHeight="1">
      <c r="A30" s="165"/>
      <c r="B30" s="100" t="s">
        <v>63</v>
      </c>
      <c r="C30" s="42">
        <v>55</v>
      </c>
      <c r="D30" s="42">
        <v>55</v>
      </c>
      <c r="E30" s="42">
        <v>0</v>
      </c>
      <c r="F30" s="30" t="s">
        <v>89</v>
      </c>
      <c r="G30" s="30">
        <v>1</v>
      </c>
      <c r="H30" s="30" t="s">
        <v>89</v>
      </c>
      <c r="I30" s="42">
        <v>1</v>
      </c>
      <c r="J30" s="43">
        <v>52</v>
      </c>
    </row>
    <row r="31" spans="1:10" s="3" customFormat="1" ht="15.75" customHeight="1">
      <c r="A31" s="165"/>
      <c r="B31" s="98" t="s">
        <v>64</v>
      </c>
      <c r="C31" s="30">
        <v>63</v>
      </c>
      <c r="D31" s="30">
        <v>61</v>
      </c>
      <c r="E31" s="30">
        <v>0</v>
      </c>
      <c r="F31" s="30">
        <v>2</v>
      </c>
      <c r="G31" s="30">
        <v>1</v>
      </c>
      <c r="H31" s="30" t="s">
        <v>89</v>
      </c>
      <c r="I31" s="30">
        <v>3</v>
      </c>
      <c r="J31" s="37">
        <v>59</v>
      </c>
    </row>
    <row r="32" spans="1:10" s="2" customFormat="1" ht="15.75" customHeight="1">
      <c r="A32" s="165"/>
      <c r="B32" s="128" t="s">
        <v>65</v>
      </c>
      <c r="C32" s="30">
        <v>32</v>
      </c>
      <c r="D32" s="30">
        <v>27</v>
      </c>
      <c r="E32" s="30">
        <v>0</v>
      </c>
      <c r="F32" s="30">
        <v>5</v>
      </c>
      <c r="G32" s="30" t="s">
        <v>89</v>
      </c>
      <c r="H32" s="30">
        <v>3</v>
      </c>
      <c r="I32" s="30">
        <v>3</v>
      </c>
      <c r="J32" s="37">
        <v>26</v>
      </c>
    </row>
    <row r="33" spans="1:10" s="3" customFormat="1" ht="15.75" customHeight="1" thickBot="1">
      <c r="A33" s="167"/>
      <c r="B33" s="130" t="s">
        <v>66</v>
      </c>
      <c r="C33" s="45">
        <v>24</v>
      </c>
      <c r="D33" s="45">
        <v>21</v>
      </c>
      <c r="E33" s="45">
        <v>0</v>
      </c>
      <c r="F33" s="45">
        <v>3</v>
      </c>
      <c r="G33" s="45" t="s">
        <v>89</v>
      </c>
      <c r="H33" s="45" t="s">
        <v>89</v>
      </c>
      <c r="I33" s="45">
        <v>3</v>
      </c>
      <c r="J33" s="46">
        <v>16</v>
      </c>
    </row>
    <row r="34" spans="1:10" s="3" customFormat="1" ht="14.25" customHeight="1">
      <c r="A34" s="47" t="s">
        <v>56</v>
      </c>
      <c r="B34" s="49"/>
      <c r="C34" s="48"/>
      <c r="D34" s="48"/>
      <c r="E34" s="48"/>
      <c r="F34" s="48"/>
      <c r="G34" s="50"/>
      <c r="H34" s="50"/>
      <c r="I34" s="50"/>
      <c r="J34" s="50"/>
    </row>
  </sheetData>
  <mergeCells count="13">
    <mergeCell ref="A7:A15"/>
    <mergeCell ref="A16:A24"/>
    <mergeCell ref="A25:A33"/>
    <mergeCell ref="A2:J2"/>
    <mergeCell ref="A4:A6"/>
    <mergeCell ref="C4:C6"/>
    <mergeCell ref="D4:D6"/>
    <mergeCell ref="E4:E6"/>
    <mergeCell ref="F4:F6"/>
    <mergeCell ref="B4:B6"/>
    <mergeCell ref="H5:I5"/>
    <mergeCell ref="G5:G6"/>
    <mergeCell ref="G4:J4"/>
  </mergeCells>
  <phoneticPr fontId="1"/>
  <printOptions horizontalCentered="1"/>
  <pageMargins left="0.78740157480314965" right="0.78740157480314965" top="0.59055118110236227" bottom="0.78740157480314965" header="0.59055118110236227" footer="0.59055118110236227"/>
  <pageSetup paperSize="9"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3.5"/>
  <cols>
    <col min="2" max="2" width="9" customWidth="1"/>
    <col min="3" max="3" width="7.625" customWidth="1"/>
    <col min="4" max="16" width="6.625" customWidth="1"/>
  </cols>
  <sheetData>
    <row r="1" spans="1:17" ht="30" customHeight="1"/>
    <row r="2" spans="1:17" ht="22.5" customHeight="1">
      <c r="A2" s="185" t="s">
        <v>98</v>
      </c>
      <c r="B2" s="186"/>
      <c r="C2" s="186"/>
      <c r="D2" s="186"/>
      <c r="E2" s="186"/>
      <c r="F2" s="186"/>
      <c r="G2" s="186"/>
      <c r="H2" s="186"/>
      <c r="I2" s="186"/>
      <c r="J2" s="186"/>
      <c r="K2" s="186"/>
      <c r="L2" s="186"/>
      <c r="M2" s="186"/>
      <c r="N2" s="186"/>
      <c r="O2" s="186"/>
      <c r="P2" s="186"/>
    </row>
    <row r="3" spans="1:17" ht="13.5" customHeight="1" thickBot="1">
      <c r="A3" s="24" t="s">
        <v>80</v>
      </c>
      <c r="B3" s="67"/>
      <c r="C3" s="67"/>
      <c r="D3" s="67"/>
      <c r="E3" s="67"/>
      <c r="F3" s="67"/>
      <c r="G3" s="67"/>
      <c r="H3" s="67"/>
      <c r="I3" s="67"/>
      <c r="J3" s="67"/>
      <c r="K3" s="67"/>
      <c r="L3" s="67"/>
      <c r="M3" s="67"/>
      <c r="N3" s="67"/>
      <c r="O3" s="67"/>
      <c r="P3" s="61" t="s">
        <v>0</v>
      </c>
    </row>
    <row r="4" spans="1:17" ht="38.25" customHeight="1">
      <c r="A4" s="117" t="s">
        <v>43</v>
      </c>
      <c r="B4" s="118" t="s">
        <v>26</v>
      </c>
      <c r="C4" s="131" t="s">
        <v>67</v>
      </c>
      <c r="D4" s="132" t="s">
        <v>68</v>
      </c>
      <c r="E4" s="132" t="s">
        <v>69</v>
      </c>
      <c r="F4" s="132" t="s">
        <v>70</v>
      </c>
      <c r="G4" s="132" t="s">
        <v>71</v>
      </c>
      <c r="H4" s="132" t="s">
        <v>72</v>
      </c>
      <c r="I4" s="132" t="s">
        <v>73</v>
      </c>
      <c r="J4" s="132" t="s">
        <v>74</v>
      </c>
      <c r="K4" s="132" t="s">
        <v>75</v>
      </c>
      <c r="L4" s="132" t="s">
        <v>76</v>
      </c>
      <c r="M4" s="132" t="s">
        <v>77</v>
      </c>
      <c r="N4" s="132" t="s">
        <v>78</v>
      </c>
      <c r="O4" s="132" t="s">
        <v>79</v>
      </c>
      <c r="P4" s="119" t="s">
        <v>81</v>
      </c>
    </row>
    <row r="5" spans="1:17" ht="15.75" customHeight="1">
      <c r="A5" s="184" t="s">
        <v>18</v>
      </c>
      <c r="B5" s="120" t="s">
        <v>57</v>
      </c>
      <c r="C5" s="40">
        <v>1693</v>
      </c>
      <c r="D5" s="40">
        <v>24</v>
      </c>
      <c r="E5" s="40">
        <v>89</v>
      </c>
      <c r="F5" s="40">
        <v>145</v>
      </c>
      <c r="G5" s="40">
        <v>123</v>
      </c>
      <c r="H5" s="40">
        <v>106</v>
      </c>
      <c r="I5" s="40">
        <v>189</v>
      </c>
      <c r="J5" s="40">
        <v>202</v>
      </c>
      <c r="K5" s="40">
        <v>192</v>
      </c>
      <c r="L5" s="40">
        <v>203</v>
      </c>
      <c r="M5" s="40">
        <v>183</v>
      </c>
      <c r="N5" s="40">
        <v>107</v>
      </c>
      <c r="O5" s="56">
        <v>80</v>
      </c>
      <c r="P5" s="57">
        <v>50</v>
      </c>
    </row>
    <row r="6" spans="1:17" ht="15.75" customHeight="1">
      <c r="A6" s="165"/>
      <c r="B6" s="121" t="s">
        <v>59</v>
      </c>
      <c r="C6" s="30">
        <v>184</v>
      </c>
      <c r="D6" s="30">
        <v>2</v>
      </c>
      <c r="E6" s="30">
        <v>4</v>
      </c>
      <c r="F6" s="30">
        <v>11</v>
      </c>
      <c r="G6" s="30">
        <v>8</v>
      </c>
      <c r="H6" s="30">
        <v>11</v>
      </c>
      <c r="I6" s="30">
        <v>26</v>
      </c>
      <c r="J6" s="30">
        <v>19</v>
      </c>
      <c r="K6" s="30">
        <v>27</v>
      </c>
      <c r="L6" s="30">
        <v>29</v>
      </c>
      <c r="M6" s="30">
        <v>17</v>
      </c>
      <c r="N6" s="30">
        <v>9</v>
      </c>
      <c r="O6" s="51">
        <v>10</v>
      </c>
      <c r="P6" s="31">
        <v>11</v>
      </c>
    </row>
    <row r="7" spans="1:17" ht="15.75" customHeight="1">
      <c r="A7" s="165"/>
      <c r="B7" s="121" t="s">
        <v>60</v>
      </c>
      <c r="C7" s="30">
        <v>274</v>
      </c>
      <c r="D7" s="30">
        <v>2</v>
      </c>
      <c r="E7" s="30">
        <v>17</v>
      </c>
      <c r="F7" s="30">
        <v>28</v>
      </c>
      <c r="G7" s="30">
        <v>29</v>
      </c>
      <c r="H7" s="30">
        <v>18</v>
      </c>
      <c r="I7" s="30">
        <v>24</v>
      </c>
      <c r="J7" s="30">
        <v>41</v>
      </c>
      <c r="K7" s="30">
        <v>32</v>
      </c>
      <c r="L7" s="30">
        <v>25</v>
      </c>
      <c r="M7" s="30">
        <v>39</v>
      </c>
      <c r="N7" s="30">
        <v>8</v>
      </c>
      <c r="O7" s="51">
        <v>10</v>
      </c>
      <c r="P7" s="31">
        <v>1</v>
      </c>
    </row>
    <row r="8" spans="1:17" ht="15.75" customHeight="1">
      <c r="A8" s="165"/>
      <c r="B8" s="121" t="s">
        <v>61</v>
      </c>
      <c r="C8" s="30">
        <v>105</v>
      </c>
      <c r="D8" s="30">
        <v>0</v>
      </c>
      <c r="E8" s="30">
        <v>11</v>
      </c>
      <c r="F8" s="30">
        <v>12</v>
      </c>
      <c r="G8" s="30">
        <v>10</v>
      </c>
      <c r="H8" s="30">
        <v>9</v>
      </c>
      <c r="I8" s="30">
        <v>10</v>
      </c>
      <c r="J8" s="30">
        <v>20</v>
      </c>
      <c r="K8" s="30">
        <v>8</v>
      </c>
      <c r="L8" s="30">
        <v>6</v>
      </c>
      <c r="M8" s="30">
        <v>11</v>
      </c>
      <c r="N8" s="30">
        <v>6</v>
      </c>
      <c r="O8" s="51">
        <v>2</v>
      </c>
      <c r="P8" s="31">
        <v>0</v>
      </c>
    </row>
    <row r="9" spans="1:17" ht="15.75" customHeight="1">
      <c r="A9" s="165"/>
      <c r="B9" s="121" t="s">
        <v>62</v>
      </c>
      <c r="C9" s="30">
        <v>499</v>
      </c>
      <c r="D9" s="30">
        <v>15</v>
      </c>
      <c r="E9" s="30">
        <v>37</v>
      </c>
      <c r="F9" s="30">
        <v>39</v>
      </c>
      <c r="G9" s="30">
        <v>32</v>
      </c>
      <c r="H9" s="30">
        <v>38</v>
      </c>
      <c r="I9" s="30">
        <v>60</v>
      </c>
      <c r="J9" s="30">
        <v>62</v>
      </c>
      <c r="K9" s="30">
        <v>58</v>
      </c>
      <c r="L9" s="30">
        <v>48</v>
      </c>
      <c r="M9" s="30">
        <v>45</v>
      </c>
      <c r="N9" s="30">
        <v>31</v>
      </c>
      <c r="O9" s="51">
        <v>25</v>
      </c>
      <c r="P9" s="31">
        <v>9</v>
      </c>
      <c r="Q9" s="133"/>
    </row>
    <row r="10" spans="1:17" ht="15.75" customHeight="1">
      <c r="A10" s="165"/>
      <c r="B10" s="100" t="s">
        <v>63</v>
      </c>
      <c r="C10" s="30">
        <v>201</v>
      </c>
      <c r="D10" s="30">
        <v>3</v>
      </c>
      <c r="E10" s="30">
        <v>7</v>
      </c>
      <c r="F10" s="30">
        <v>15</v>
      </c>
      <c r="G10" s="30">
        <v>11</v>
      </c>
      <c r="H10" s="30">
        <v>16</v>
      </c>
      <c r="I10" s="30">
        <v>33</v>
      </c>
      <c r="J10" s="30">
        <v>17</v>
      </c>
      <c r="K10" s="30">
        <v>18</v>
      </c>
      <c r="L10" s="30">
        <v>28</v>
      </c>
      <c r="M10" s="30">
        <v>25</v>
      </c>
      <c r="N10" s="30">
        <v>18</v>
      </c>
      <c r="O10" s="51">
        <v>6</v>
      </c>
      <c r="P10" s="31">
        <v>4</v>
      </c>
    </row>
    <row r="11" spans="1:17" ht="15.75" customHeight="1">
      <c r="A11" s="165"/>
      <c r="B11" s="100" t="s">
        <v>64</v>
      </c>
      <c r="C11" s="30">
        <v>235</v>
      </c>
      <c r="D11" s="30">
        <v>1</v>
      </c>
      <c r="E11" s="30">
        <v>5</v>
      </c>
      <c r="F11" s="30">
        <v>13</v>
      </c>
      <c r="G11" s="30">
        <v>23</v>
      </c>
      <c r="H11" s="30">
        <v>7</v>
      </c>
      <c r="I11" s="30">
        <v>25</v>
      </c>
      <c r="J11" s="30">
        <v>20</v>
      </c>
      <c r="K11" s="30">
        <v>24</v>
      </c>
      <c r="L11" s="30">
        <v>39</v>
      </c>
      <c r="M11" s="30">
        <v>24</v>
      </c>
      <c r="N11" s="30">
        <v>22</v>
      </c>
      <c r="O11" s="51">
        <v>18</v>
      </c>
      <c r="P11" s="31">
        <v>14</v>
      </c>
    </row>
    <row r="12" spans="1:17" ht="15.75" customHeight="1">
      <c r="A12" s="165"/>
      <c r="B12" s="100" t="s">
        <v>65</v>
      </c>
      <c r="C12" s="30">
        <v>112</v>
      </c>
      <c r="D12" s="30">
        <v>0</v>
      </c>
      <c r="E12" s="30">
        <v>6</v>
      </c>
      <c r="F12" s="30">
        <v>23</v>
      </c>
      <c r="G12" s="30">
        <v>6</v>
      </c>
      <c r="H12" s="30">
        <v>3</v>
      </c>
      <c r="I12" s="30">
        <v>7</v>
      </c>
      <c r="J12" s="30">
        <v>10</v>
      </c>
      <c r="K12" s="30">
        <v>14</v>
      </c>
      <c r="L12" s="30">
        <v>12</v>
      </c>
      <c r="M12" s="30">
        <v>15</v>
      </c>
      <c r="N12" s="30">
        <v>7</v>
      </c>
      <c r="O12" s="51">
        <v>7</v>
      </c>
      <c r="P12" s="31">
        <v>2</v>
      </c>
    </row>
    <row r="13" spans="1:17" ht="15.75" customHeight="1">
      <c r="A13" s="166"/>
      <c r="B13" s="122" t="s">
        <v>66</v>
      </c>
      <c r="C13" s="38">
        <v>83</v>
      </c>
      <c r="D13" s="38">
        <v>1</v>
      </c>
      <c r="E13" s="38">
        <v>2</v>
      </c>
      <c r="F13" s="38">
        <v>4</v>
      </c>
      <c r="G13" s="38">
        <v>4</v>
      </c>
      <c r="H13" s="38">
        <v>4</v>
      </c>
      <c r="I13" s="38">
        <v>4</v>
      </c>
      <c r="J13" s="38">
        <v>13</v>
      </c>
      <c r="K13" s="33">
        <v>11</v>
      </c>
      <c r="L13" s="33">
        <v>16</v>
      </c>
      <c r="M13" s="33">
        <v>7</v>
      </c>
      <c r="N13" s="33">
        <v>6</v>
      </c>
      <c r="O13" s="52">
        <v>2</v>
      </c>
      <c r="P13" s="34">
        <v>9</v>
      </c>
    </row>
    <row r="14" spans="1:17" ht="15.75" customHeight="1">
      <c r="A14" s="184" t="s">
        <v>22</v>
      </c>
      <c r="B14" s="120" t="s">
        <v>57</v>
      </c>
      <c r="C14" s="30">
        <v>1420</v>
      </c>
      <c r="D14" s="35">
        <v>9</v>
      </c>
      <c r="E14" s="35">
        <v>73</v>
      </c>
      <c r="F14" s="35">
        <v>85</v>
      </c>
      <c r="G14" s="35">
        <v>130</v>
      </c>
      <c r="H14" s="35">
        <v>104</v>
      </c>
      <c r="I14" s="35">
        <v>124</v>
      </c>
      <c r="J14" s="35">
        <v>158</v>
      </c>
      <c r="K14" s="35">
        <v>184</v>
      </c>
      <c r="L14" s="35">
        <v>161</v>
      </c>
      <c r="M14" s="35">
        <v>169</v>
      </c>
      <c r="N14" s="35">
        <v>104</v>
      </c>
      <c r="O14" s="53">
        <v>58</v>
      </c>
      <c r="P14" s="32">
        <v>61</v>
      </c>
    </row>
    <row r="15" spans="1:17" ht="15.75" customHeight="1">
      <c r="A15" s="165"/>
      <c r="B15" s="121" t="s">
        <v>59</v>
      </c>
      <c r="C15" s="30">
        <v>194</v>
      </c>
      <c r="D15" s="40">
        <v>1</v>
      </c>
      <c r="E15" s="40">
        <v>6</v>
      </c>
      <c r="F15" s="40">
        <v>6</v>
      </c>
      <c r="G15" s="40">
        <v>32</v>
      </c>
      <c r="H15" s="40">
        <v>14</v>
      </c>
      <c r="I15" s="40">
        <v>16</v>
      </c>
      <c r="J15" s="40">
        <v>22</v>
      </c>
      <c r="K15" s="40">
        <v>23</v>
      </c>
      <c r="L15" s="40">
        <v>23</v>
      </c>
      <c r="M15" s="40">
        <v>20</v>
      </c>
      <c r="N15" s="40">
        <v>11</v>
      </c>
      <c r="O15" s="56">
        <v>6</v>
      </c>
      <c r="P15" s="57">
        <v>14</v>
      </c>
    </row>
    <row r="16" spans="1:17" ht="15.75" customHeight="1">
      <c r="A16" s="165"/>
      <c r="B16" s="121" t="s">
        <v>60</v>
      </c>
      <c r="C16" s="30">
        <v>211</v>
      </c>
      <c r="D16" s="40">
        <v>0</v>
      </c>
      <c r="E16" s="40">
        <v>16</v>
      </c>
      <c r="F16" s="40">
        <v>8</v>
      </c>
      <c r="G16" s="40">
        <v>18</v>
      </c>
      <c r="H16" s="40">
        <v>16</v>
      </c>
      <c r="I16" s="40">
        <v>19</v>
      </c>
      <c r="J16" s="40">
        <v>20</v>
      </c>
      <c r="K16" s="40">
        <v>33</v>
      </c>
      <c r="L16" s="40">
        <v>27</v>
      </c>
      <c r="M16" s="40">
        <v>23</v>
      </c>
      <c r="N16" s="40">
        <v>22</v>
      </c>
      <c r="O16" s="56">
        <v>5</v>
      </c>
      <c r="P16" s="57">
        <v>4</v>
      </c>
    </row>
    <row r="17" spans="1:16" ht="15.75" customHeight="1">
      <c r="A17" s="165"/>
      <c r="B17" s="121" t="s">
        <v>61</v>
      </c>
      <c r="C17" s="30">
        <v>78</v>
      </c>
      <c r="D17" s="40">
        <v>0</v>
      </c>
      <c r="E17" s="40">
        <v>1</v>
      </c>
      <c r="F17" s="40">
        <v>11</v>
      </c>
      <c r="G17" s="40">
        <v>9</v>
      </c>
      <c r="H17" s="40">
        <v>7</v>
      </c>
      <c r="I17" s="40">
        <v>9</v>
      </c>
      <c r="J17" s="40">
        <v>6</v>
      </c>
      <c r="K17" s="40">
        <v>14</v>
      </c>
      <c r="L17" s="40">
        <v>10</v>
      </c>
      <c r="M17" s="40">
        <v>3</v>
      </c>
      <c r="N17" s="40">
        <v>6</v>
      </c>
      <c r="O17" s="56">
        <v>1</v>
      </c>
      <c r="P17" s="57">
        <v>1</v>
      </c>
    </row>
    <row r="18" spans="1:16" ht="15.75" customHeight="1">
      <c r="A18" s="165"/>
      <c r="B18" s="121" t="s">
        <v>62</v>
      </c>
      <c r="C18" s="30">
        <v>396</v>
      </c>
      <c r="D18" s="40">
        <v>2</v>
      </c>
      <c r="E18" s="40">
        <v>30</v>
      </c>
      <c r="F18" s="40">
        <v>24</v>
      </c>
      <c r="G18" s="40">
        <v>30</v>
      </c>
      <c r="H18" s="40">
        <v>27</v>
      </c>
      <c r="I18" s="40">
        <v>37</v>
      </c>
      <c r="J18" s="40">
        <v>49</v>
      </c>
      <c r="K18" s="40">
        <v>49</v>
      </c>
      <c r="L18" s="40">
        <v>43</v>
      </c>
      <c r="M18" s="40">
        <v>45</v>
      </c>
      <c r="N18" s="40">
        <v>27</v>
      </c>
      <c r="O18" s="56">
        <v>16</v>
      </c>
      <c r="P18" s="57">
        <v>17</v>
      </c>
    </row>
    <row r="19" spans="1:16" ht="15.75" customHeight="1">
      <c r="A19" s="165"/>
      <c r="B19" s="100" t="s">
        <v>63</v>
      </c>
      <c r="C19" s="42">
        <v>183</v>
      </c>
      <c r="D19" s="42">
        <v>4</v>
      </c>
      <c r="E19" s="42">
        <v>4</v>
      </c>
      <c r="F19" s="42">
        <v>12</v>
      </c>
      <c r="G19" s="42">
        <v>13</v>
      </c>
      <c r="H19" s="42">
        <v>15</v>
      </c>
      <c r="I19" s="42">
        <v>22</v>
      </c>
      <c r="J19" s="42">
        <v>30</v>
      </c>
      <c r="K19" s="30">
        <v>18</v>
      </c>
      <c r="L19" s="30">
        <v>16</v>
      </c>
      <c r="M19" s="30">
        <v>23</v>
      </c>
      <c r="N19" s="42">
        <v>9</v>
      </c>
      <c r="O19" s="58">
        <v>10</v>
      </c>
      <c r="P19" s="31">
        <v>7</v>
      </c>
    </row>
    <row r="20" spans="1:16" ht="15.75" customHeight="1">
      <c r="A20" s="165"/>
      <c r="B20" s="100" t="s">
        <v>64</v>
      </c>
      <c r="C20" s="30">
        <v>205</v>
      </c>
      <c r="D20" s="30">
        <v>2</v>
      </c>
      <c r="E20" s="30">
        <v>6</v>
      </c>
      <c r="F20" s="30">
        <v>9</v>
      </c>
      <c r="G20" s="30">
        <v>18</v>
      </c>
      <c r="H20" s="30">
        <v>20</v>
      </c>
      <c r="I20" s="30">
        <v>15</v>
      </c>
      <c r="J20" s="30">
        <v>17</v>
      </c>
      <c r="K20" s="30">
        <v>17</v>
      </c>
      <c r="L20" s="30">
        <v>24</v>
      </c>
      <c r="M20" s="30">
        <v>38</v>
      </c>
      <c r="N20" s="30">
        <v>21</v>
      </c>
      <c r="O20" s="51">
        <v>12</v>
      </c>
      <c r="P20" s="31">
        <v>6</v>
      </c>
    </row>
    <row r="21" spans="1:16" ht="15.75" customHeight="1">
      <c r="A21" s="165"/>
      <c r="B21" s="100" t="s">
        <v>65</v>
      </c>
      <c r="C21" s="30">
        <v>84</v>
      </c>
      <c r="D21" s="30">
        <v>0</v>
      </c>
      <c r="E21" s="30">
        <v>5</v>
      </c>
      <c r="F21" s="30">
        <v>8</v>
      </c>
      <c r="G21" s="30">
        <v>7</v>
      </c>
      <c r="H21" s="30">
        <v>2</v>
      </c>
      <c r="I21" s="30">
        <v>6</v>
      </c>
      <c r="J21" s="30">
        <v>11</v>
      </c>
      <c r="K21" s="30">
        <v>13</v>
      </c>
      <c r="L21" s="30">
        <v>12</v>
      </c>
      <c r="M21" s="30">
        <v>8</v>
      </c>
      <c r="N21" s="30">
        <v>3</v>
      </c>
      <c r="O21" s="51">
        <v>4</v>
      </c>
      <c r="P21" s="31">
        <v>5</v>
      </c>
    </row>
    <row r="22" spans="1:16" ht="15.75" customHeight="1">
      <c r="A22" s="166"/>
      <c r="B22" s="122" t="s">
        <v>66</v>
      </c>
      <c r="C22" s="38">
        <v>69</v>
      </c>
      <c r="D22" s="38">
        <v>0</v>
      </c>
      <c r="E22" s="38">
        <v>5</v>
      </c>
      <c r="F22" s="38">
        <v>7</v>
      </c>
      <c r="G22" s="38">
        <v>3</v>
      </c>
      <c r="H22" s="38">
        <v>3</v>
      </c>
      <c r="I22" s="38">
        <v>0</v>
      </c>
      <c r="J22" s="38">
        <v>3</v>
      </c>
      <c r="K22" s="38">
        <v>17</v>
      </c>
      <c r="L22" s="38">
        <v>6</v>
      </c>
      <c r="M22" s="38">
        <v>9</v>
      </c>
      <c r="N22" s="38">
        <v>5</v>
      </c>
      <c r="O22" s="54">
        <v>4</v>
      </c>
      <c r="P22" s="55">
        <v>7</v>
      </c>
    </row>
    <row r="23" spans="1:16" ht="15.75" customHeight="1">
      <c r="A23" s="184" t="s">
        <v>94</v>
      </c>
      <c r="B23" s="121" t="s">
        <v>57</v>
      </c>
      <c r="C23" s="40">
        <v>1229</v>
      </c>
      <c r="D23" s="40">
        <v>7</v>
      </c>
      <c r="E23" s="40">
        <v>45</v>
      </c>
      <c r="F23" s="40">
        <v>80</v>
      </c>
      <c r="G23" s="40">
        <v>103</v>
      </c>
      <c r="H23" s="40">
        <v>139</v>
      </c>
      <c r="I23" s="40">
        <v>106</v>
      </c>
      <c r="J23" s="40">
        <v>100</v>
      </c>
      <c r="K23" s="40">
        <v>149</v>
      </c>
      <c r="L23" s="40">
        <v>147</v>
      </c>
      <c r="M23" s="40">
        <v>136</v>
      </c>
      <c r="N23" s="40">
        <v>109</v>
      </c>
      <c r="O23" s="56">
        <v>52</v>
      </c>
      <c r="P23" s="57">
        <v>56</v>
      </c>
    </row>
    <row r="24" spans="1:16" ht="15.75" customHeight="1">
      <c r="A24" s="165"/>
      <c r="B24" s="121" t="s">
        <v>59</v>
      </c>
      <c r="C24" s="40">
        <v>128</v>
      </c>
      <c r="D24" s="40">
        <v>2</v>
      </c>
      <c r="E24" s="40">
        <v>4</v>
      </c>
      <c r="F24" s="40">
        <v>6</v>
      </c>
      <c r="G24" s="40">
        <v>5</v>
      </c>
      <c r="H24" s="40">
        <v>15</v>
      </c>
      <c r="I24" s="40">
        <v>11</v>
      </c>
      <c r="J24" s="40">
        <v>10</v>
      </c>
      <c r="K24" s="40">
        <v>19</v>
      </c>
      <c r="L24" s="40">
        <v>18</v>
      </c>
      <c r="M24" s="40">
        <v>17</v>
      </c>
      <c r="N24" s="40">
        <v>9</v>
      </c>
      <c r="O24" s="56">
        <v>4</v>
      </c>
      <c r="P24" s="57">
        <v>8</v>
      </c>
    </row>
    <row r="25" spans="1:16" ht="15.75" customHeight="1">
      <c r="A25" s="165"/>
      <c r="B25" s="121" t="s">
        <v>60</v>
      </c>
      <c r="C25" s="40">
        <v>195</v>
      </c>
      <c r="D25" s="40">
        <v>1</v>
      </c>
      <c r="E25" s="40">
        <v>4</v>
      </c>
      <c r="F25" s="40">
        <v>14</v>
      </c>
      <c r="G25" s="40">
        <v>14</v>
      </c>
      <c r="H25" s="40">
        <v>26</v>
      </c>
      <c r="I25" s="40">
        <v>20</v>
      </c>
      <c r="J25" s="40">
        <v>18</v>
      </c>
      <c r="K25" s="40">
        <v>16</v>
      </c>
      <c r="L25" s="40">
        <v>27</v>
      </c>
      <c r="M25" s="40">
        <v>23</v>
      </c>
      <c r="N25" s="40">
        <v>15</v>
      </c>
      <c r="O25" s="56">
        <v>13</v>
      </c>
      <c r="P25" s="57">
        <v>4</v>
      </c>
    </row>
    <row r="26" spans="1:16" ht="15.75" customHeight="1">
      <c r="A26" s="165"/>
      <c r="B26" s="121" t="s">
        <v>61</v>
      </c>
      <c r="C26" s="40">
        <v>76</v>
      </c>
      <c r="D26" s="40" t="s">
        <v>89</v>
      </c>
      <c r="E26" s="40" t="s">
        <v>89</v>
      </c>
      <c r="F26" s="40">
        <v>6</v>
      </c>
      <c r="G26" s="40">
        <v>11</v>
      </c>
      <c r="H26" s="40">
        <v>13</v>
      </c>
      <c r="I26" s="40">
        <v>6</v>
      </c>
      <c r="J26" s="40">
        <v>10</v>
      </c>
      <c r="K26" s="40">
        <v>4</v>
      </c>
      <c r="L26" s="40">
        <v>11</v>
      </c>
      <c r="M26" s="40">
        <v>6</v>
      </c>
      <c r="N26" s="40">
        <v>3</v>
      </c>
      <c r="O26" s="56">
        <v>5</v>
      </c>
      <c r="P26" s="57">
        <v>1</v>
      </c>
    </row>
    <row r="27" spans="1:16" ht="15.75" customHeight="1">
      <c r="A27" s="165"/>
      <c r="B27" s="121" t="s">
        <v>62</v>
      </c>
      <c r="C27" s="40">
        <v>362</v>
      </c>
      <c r="D27" s="40">
        <v>1</v>
      </c>
      <c r="E27" s="40">
        <v>26</v>
      </c>
      <c r="F27" s="40">
        <v>25</v>
      </c>
      <c r="G27" s="40">
        <v>34</v>
      </c>
      <c r="H27" s="40">
        <v>37</v>
      </c>
      <c r="I27" s="40">
        <v>35</v>
      </c>
      <c r="J27" s="40">
        <v>33</v>
      </c>
      <c r="K27" s="40">
        <v>48</v>
      </c>
      <c r="L27" s="40">
        <v>36</v>
      </c>
      <c r="M27" s="40">
        <v>34</v>
      </c>
      <c r="N27" s="40">
        <v>26</v>
      </c>
      <c r="O27" s="56">
        <v>10</v>
      </c>
      <c r="P27" s="57">
        <v>17</v>
      </c>
    </row>
    <row r="28" spans="1:16" ht="15.75" customHeight="1">
      <c r="A28" s="165"/>
      <c r="B28" s="100" t="s">
        <v>63</v>
      </c>
      <c r="C28" s="42">
        <v>149</v>
      </c>
      <c r="D28" s="40" t="s">
        <v>89</v>
      </c>
      <c r="E28" s="42">
        <v>6</v>
      </c>
      <c r="F28" s="42">
        <v>10</v>
      </c>
      <c r="G28" s="42">
        <v>12</v>
      </c>
      <c r="H28" s="42">
        <v>11</v>
      </c>
      <c r="I28" s="42">
        <v>10</v>
      </c>
      <c r="J28" s="42">
        <v>16</v>
      </c>
      <c r="K28" s="30">
        <v>30</v>
      </c>
      <c r="L28" s="30">
        <v>14</v>
      </c>
      <c r="M28" s="30">
        <v>13</v>
      </c>
      <c r="N28" s="30">
        <v>15</v>
      </c>
      <c r="O28" s="30">
        <v>6</v>
      </c>
      <c r="P28" s="31">
        <v>6</v>
      </c>
    </row>
    <row r="29" spans="1:16" ht="15.75" customHeight="1">
      <c r="A29" s="165"/>
      <c r="B29" s="100" t="s">
        <v>64</v>
      </c>
      <c r="C29" s="30">
        <v>175</v>
      </c>
      <c r="D29" s="30">
        <v>3</v>
      </c>
      <c r="E29" s="30">
        <v>4</v>
      </c>
      <c r="F29" s="30">
        <v>13</v>
      </c>
      <c r="G29" s="30">
        <v>15</v>
      </c>
      <c r="H29" s="30">
        <v>18</v>
      </c>
      <c r="I29" s="30">
        <v>16</v>
      </c>
      <c r="J29" s="30">
        <v>7</v>
      </c>
      <c r="K29" s="30">
        <v>18</v>
      </c>
      <c r="L29" s="30">
        <v>17</v>
      </c>
      <c r="M29" s="30">
        <v>18</v>
      </c>
      <c r="N29" s="30">
        <v>26</v>
      </c>
      <c r="O29" s="51">
        <v>7</v>
      </c>
      <c r="P29" s="31">
        <v>13</v>
      </c>
    </row>
    <row r="30" spans="1:16" ht="15.75" customHeight="1">
      <c r="A30" s="165"/>
      <c r="B30" s="100" t="s">
        <v>65</v>
      </c>
      <c r="C30" s="30">
        <v>90</v>
      </c>
      <c r="D30" s="30" t="s">
        <v>89</v>
      </c>
      <c r="E30" s="30">
        <v>1</v>
      </c>
      <c r="F30" s="30">
        <v>6</v>
      </c>
      <c r="G30" s="30">
        <v>6</v>
      </c>
      <c r="H30" s="30">
        <v>13</v>
      </c>
      <c r="I30" s="30">
        <v>4</v>
      </c>
      <c r="J30" s="30">
        <v>6</v>
      </c>
      <c r="K30" s="30">
        <v>10</v>
      </c>
      <c r="L30" s="30">
        <v>13</v>
      </c>
      <c r="M30" s="30">
        <v>15</v>
      </c>
      <c r="N30" s="30">
        <v>7</v>
      </c>
      <c r="O30" s="51">
        <v>4</v>
      </c>
      <c r="P30" s="31">
        <v>5</v>
      </c>
    </row>
    <row r="31" spans="1:16" ht="15.75" customHeight="1" thickBot="1">
      <c r="A31" s="167"/>
      <c r="B31" s="123" t="s">
        <v>66</v>
      </c>
      <c r="C31" s="45">
        <v>54</v>
      </c>
      <c r="D31" s="45" t="s">
        <v>89</v>
      </c>
      <c r="E31" s="45" t="s">
        <v>89</v>
      </c>
      <c r="F31" s="45" t="s">
        <v>89</v>
      </c>
      <c r="G31" s="45">
        <v>6</v>
      </c>
      <c r="H31" s="45">
        <v>6</v>
      </c>
      <c r="I31" s="45">
        <v>4</v>
      </c>
      <c r="J31" s="45" t="s">
        <v>89</v>
      </c>
      <c r="K31" s="45">
        <v>4</v>
      </c>
      <c r="L31" s="45">
        <v>11</v>
      </c>
      <c r="M31" s="45">
        <v>10</v>
      </c>
      <c r="N31" s="45">
        <v>8</v>
      </c>
      <c r="O31" s="59">
        <v>3</v>
      </c>
      <c r="P31" s="60">
        <v>2</v>
      </c>
    </row>
    <row r="32" spans="1:16">
      <c r="A32" s="47" t="s">
        <v>56</v>
      </c>
      <c r="B32" s="67"/>
      <c r="C32" s="67"/>
      <c r="D32" s="67"/>
      <c r="E32" s="67"/>
      <c r="F32" s="67"/>
      <c r="G32" s="67"/>
      <c r="H32" s="67"/>
      <c r="I32" s="67"/>
      <c r="J32" s="67"/>
      <c r="K32" s="67"/>
      <c r="L32" s="67"/>
      <c r="M32" s="67"/>
      <c r="N32" s="67"/>
      <c r="O32" s="67"/>
      <c r="P32" s="67"/>
    </row>
    <row r="33" spans="1:16">
      <c r="A33" s="68"/>
      <c r="B33" s="67"/>
      <c r="C33" s="67"/>
      <c r="D33" s="67"/>
      <c r="E33" s="67"/>
      <c r="F33" s="67"/>
      <c r="G33" s="67"/>
      <c r="H33" s="67"/>
      <c r="I33" s="67"/>
      <c r="J33" s="67"/>
      <c r="K33" s="67"/>
      <c r="L33" s="67"/>
      <c r="M33" s="67"/>
      <c r="N33" s="67"/>
      <c r="O33" s="67"/>
      <c r="P33" s="67"/>
    </row>
  </sheetData>
  <mergeCells count="4">
    <mergeCell ref="A23:A31"/>
    <mergeCell ref="A14:A22"/>
    <mergeCell ref="A5:A13"/>
    <mergeCell ref="A2:P2"/>
  </mergeCells>
  <phoneticPr fontId="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Normal="100" workbookViewId="0"/>
  </sheetViews>
  <sheetFormatPr defaultRowHeight="13.5"/>
  <cols>
    <col min="2" max="2" width="12.625" customWidth="1"/>
    <col min="3" max="7" width="18.625" customWidth="1"/>
  </cols>
  <sheetData>
    <row r="1" spans="1:7" ht="30" customHeight="1"/>
    <row r="2" spans="1:7" ht="22.5" customHeight="1">
      <c r="A2" s="185" t="s">
        <v>99</v>
      </c>
      <c r="B2" s="185"/>
      <c r="C2" s="187"/>
      <c r="D2" s="187"/>
      <c r="E2" s="187"/>
      <c r="F2" s="187"/>
      <c r="G2" s="187"/>
    </row>
    <row r="3" spans="1:7" ht="13.5" customHeight="1" thickBot="1">
      <c r="A3" s="22"/>
      <c r="B3" s="22"/>
      <c r="C3" s="22"/>
      <c r="D3" s="22"/>
      <c r="E3" s="22"/>
      <c r="F3" s="23"/>
      <c r="G3" s="61" t="s">
        <v>0</v>
      </c>
    </row>
    <row r="4" spans="1:7" ht="18" customHeight="1">
      <c r="A4" s="188" t="s">
        <v>43</v>
      </c>
      <c r="B4" s="177" t="s">
        <v>25</v>
      </c>
      <c r="C4" s="192" t="s">
        <v>6</v>
      </c>
      <c r="D4" s="192" t="s">
        <v>103</v>
      </c>
      <c r="E4" s="190" t="s">
        <v>5</v>
      </c>
      <c r="F4" s="62" t="s">
        <v>23</v>
      </c>
      <c r="G4" s="63"/>
    </row>
    <row r="5" spans="1:7" ht="15" customHeight="1">
      <c r="A5" s="189"/>
      <c r="B5" s="179"/>
      <c r="C5" s="193"/>
      <c r="D5" s="193"/>
      <c r="E5" s="191"/>
      <c r="F5" s="64" t="s">
        <v>24</v>
      </c>
      <c r="G5" s="65" t="s">
        <v>4</v>
      </c>
    </row>
    <row r="6" spans="1:7" ht="15.75" customHeight="1">
      <c r="A6" s="184" t="s">
        <v>18</v>
      </c>
      <c r="B6" s="154" t="s">
        <v>57</v>
      </c>
      <c r="C6" s="35">
        <v>2513</v>
      </c>
      <c r="D6" s="35">
        <v>1172</v>
      </c>
      <c r="E6" s="35">
        <v>716</v>
      </c>
      <c r="F6" s="35">
        <v>625</v>
      </c>
      <c r="G6" s="32">
        <v>2747.5</v>
      </c>
    </row>
    <row r="7" spans="1:7" ht="15.75" customHeight="1">
      <c r="A7" s="165"/>
      <c r="B7" s="155" t="s">
        <v>59</v>
      </c>
      <c r="C7" s="40">
        <v>266</v>
      </c>
      <c r="D7" s="40">
        <v>80</v>
      </c>
      <c r="E7" s="40">
        <v>120</v>
      </c>
      <c r="F7" s="40">
        <v>66</v>
      </c>
      <c r="G7" s="57">
        <v>302.7</v>
      </c>
    </row>
    <row r="8" spans="1:7" ht="15.75" customHeight="1">
      <c r="A8" s="165"/>
      <c r="B8" s="155" t="s">
        <v>60</v>
      </c>
      <c r="C8" s="40">
        <v>300</v>
      </c>
      <c r="D8" s="40">
        <v>134</v>
      </c>
      <c r="E8" s="40">
        <v>83</v>
      </c>
      <c r="F8" s="40">
        <v>83</v>
      </c>
      <c r="G8" s="57">
        <v>342.8</v>
      </c>
    </row>
    <row r="9" spans="1:7" ht="15.75" customHeight="1">
      <c r="A9" s="165"/>
      <c r="B9" s="155" t="s">
        <v>61</v>
      </c>
      <c r="C9" s="40">
        <v>195</v>
      </c>
      <c r="D9" s="40">
        <v>124</v>
      </c>
      <c r="E9" s="40">
        <v>34</v>
      </c>
      <c r="F9" s="40">
        <v>37</v>
      </c>
      <c r="G9" s="57">
        <v>164.3</v>
      </c>
    </row>
    <row r="10" spans="1:7" ht="15.75" customHeight="1">
      <c r="A10" s="165"/>
      <c r="B10" s="155" t="s">
        <v>62</v>
      </c>
      <c r="C10" s="40">
        <v>490</v>
      </c>
      <c r="D10" s="40">
        <v>170</v>
      </c>
      <c r="E10" s="40">
        <v>161</v>
      </c>
      <c r="F10" s="40">
        <v>159</v>
      </c>
      <c r="G10" s="57">
        <v>706.2</v>
      </c>
    </row>
    <row r="11" spans="1:7" ht="15.75" customHeight="1">
      <c r="A11" s="165"/>
      <c r="B11" s="156" t="s">
        <v>63</v>
      </c>
      <c r="C11" s="30">
        <v>288</v>
      </c>
      <c r="D11" s="30">
        <v>97</v>
      </c>
      <c r="E11" s="30">
        <v>103</v>
      </c>
      <c r="F11" s="30">
        <v>88</v>
      </c>
      <c r="G11" s="31">
        <v>388.2</v>
      </c>
    </row>
    <row r="12" spans="1:7" ht="15.75" customHeight="1">
      <c r="A12" s="165"/>
      <c r="B12" s="157" t="s">
        <v>64</v>
      </c>
      <c r="C12" s="30">
        <v>522</v>
      </c>
      <c r="D12" s="30">
        <v>358</v>
      </c>
      <c r="E12" s="30">
        <v>87</v>
      </c>
      <c r="F12" s="30">
        <v>77</v>
      </c>
      <c r="G12" s="31">
        <v>339.7</v>
      </c>
    </row>
    <row r="13" spans="1:7" ht="15.75" customHeight="1">
      <c r="A13" s="165"/>
      <c r="B13" s="156" t="s">
        <v>65</v>
      </c>
      <c r="C13" s="30">
        <v>288</v>
      </c>
      <c r="D13" s="30">
        <v>128</v>
      </c>
      <c r="E13" s="30">
        <v>90</v>
      </c>
      <c r="F13" s="30">
        <v>70</v>
      </c>
      <c r="G13" s="31">
        <v>304</v>
      </c>
    </row>
    <row r="14" spans="1:7" ht="15.75" customHeight="1">
      <c r="A14" s="166"/>
      <c r="B14" s="158" t="s">
        <v>66</v>
      </c>
      <c r="C14" s="38">
        <v>164</v>
      </c>
      <c r="D14" s="38">
        <v>81</v>
      </c>
      <c r="E14" s="38">
        <v>38</v>
      </c>
      <c r="F14" s="38">
        <v>45</v>
      </c>
      <c r="G14" s="55">
        <v>199.6</v>
      </c>
    </row>
    <row r="15" spans="1:7" ht="15.75" customHeight="1">
      <c r="A15" s="184" t="s">
        <v>22</v>
      </c>
      <c r="B15" s="157" t="s">
        <v>57</v>
      </c>
      <c r="C15" s="40">
        <v>2441</v>
      </c>
      <c r="D15" s="40">
        <v>1245</v>
      </c>
      <c r="E15" s="40">
        <v>600</v>
      </c>
      <c r="F15" s="40">
        <v>596</v>
      </c>
      <c r="G15" s="57">
        <v>2430.3000000000002</v>
      </c>
    </row>
    <row r="16" spans="1:7" ht="15.75" customHeight="1">
      <c r="A16" s="165"/>
      <c r="B16" s="159" t="s">
        <v>59</v>
      </c>
      <c r="C16" s="40">
        <v>187</v>
      </c>
      <c r="D16" s="40">
        <v>51</v>
      </c>
      <c r="E16" s="40">
        <v>70</v>
      </c>
      <c r="F16" s="40">
        <v>66</v>
      </c>
      <c r="G16" s="57">
        <v>287.89999999999998</v>
      </c>
    </row>
    <row r="17" spans="1:7" ht="15.75" customHeight="1">
      <c r="A17" s="165"/>
      <c r="B17" s="159" t="s">
        <v>60</v>
      </c>
      <c r="C17" s="40">
        <v>279</v>
      </c>
      <c r="D17" s="40">
        <v>124</v>
      </c>
      <c r="E17" s="40">
        <v>81</v>
      </c>
      <c r="F17" s="40">
        <v>74</v>
      </c>
      <c r="G17" s="57">
        <v>322.5</v>
      </c>
    </row>
    <row r="18" spans="1:7" ht="15.75" customHeight="1">
      <c r="A18" s="165"/>
      <c r="B18" s="159" t="s">
        <v>61</v>
      </c>
      <c r="C18" s="40">
        <v>86</v>
      </c>
      <c r="D18" s="40">
        <v>36</v>
      </c>
      <c r="E18" s="40">
        <v>17</v>
      </c>
      <c r="F18" s="40">
        <v>33</v>
      </c>
      <c r="G18" s="57">
        <v>146.6</v>
      </c>
    </row>
    <row r="19" spans="1:7" ht="15.75" customHeight="1">
      <c r="A19" s="165"/>
      <c r="B19" s="159" t="s">
        <v>62</v>
      </c>
      <c r="C19" s="40">
        <v>812</v>
      </c>
      <c r="D19" s="40">
        <v>494</v>
      </c>
      <c r="E19" s="40">
        <v>162</v>
      </c>
      <c r="F19" s="40">
        <v>156</v>
      </c>
      <c r="G19" s="57">
        <v>698.4</v>
      </c>
    </row>
    <row r="20" spans="1:7" ht="15.75" customHeight="1">
      <c r="A20" s="165"/>
      <c r="B20" s="160" t="s">
        <v>63</v>
      </c>
      <c r="C20" s="42">
        <v>253</v>
      </c>
      <c r="D20" s="42">
        <v>63</v>
      </c>
      <c r="E20" s="30">
        <v>64</v>
      </c>
      <c r="F20" s="30">
        <v>126</v>
      </c>
      <c r="G20" s="66">
        <v>351.2</v>
      </c>
    </row>
    <row r="21" spans="1:7" ht="15.75" customHeight="1">
      <c r="A21" s="165"/>
      <c r="B21" s="156" t="s">
        <v>64</v>
      </c>
      <c r="C21" s="30">
        <v>554</v>
      </c>
      <c r="D21" s="30">
        <v>332</v>
      </c>
      <c r="E21" s="30">
        <v>143</v>
      </c>
      <c r="F21" s="30">
        <v>79</v>
      </c>
      <c r="G21" s="31">
        <v>346.7</v>
      </c>
    </row>
    <row r="22" spans="1:7" ht="15.75" customHeight="1">
      <c r="A22" s="165"/>
      <c r="B22" s="156" t="s">
        <v>65</v>
      </c>
      <c r="C22" s="30">
        <v>201</v>
      </c>
      <c r="D22" s="30">
        <v>130</v>
      </c>
      <c r="E22" s="30">
        <v>35</v>
      </c>
      <c r="F22" s="30">
        <v>36</v>
      </c>
      <c r="G22" s="31">
        <v>157.5</v>
      </c>
    </row>
    <row r="23" spans="1:7" ht="15.75" customHeight="1">
      <c r="A23" s="166"/>
      <c r="B23" s="157" t="s">
        <v>66</v>
      </c>
      <c r="C23" s="33">
        <v>69</v>
      </c>
      <c r="D23" s="33">
        <v>15</v>
      </c>
      <c r="E23" s="33">
        <v>28</v>
      </c>
      <c r="F23" s="33">
        <v>26</v>
      </c>
      <c r="G23" s="34">
        <v>119.5</v>
      </c>
    </row>
    <row r="24" spans="1:7" ht="15.75" customHeight="1">
      <c r="A24" s="184" t="s">
        <v>94</v>
      </c>
      <c r="B24" s="154" t="s">
        <v>57</v>
      </c>
      <c r="C24" s="35">
        <v>2048</v>
      </c>
      <c r="D24" s="35">
        <v>958</v>
      </c>
      <c r="E24" s="35">
        <v>513</v>
      </c>
      <c r="F24" s="35">
        <v>577</v>
      </c>
      <c r="G24" s="32">
        <v>2244.5</v>
      </c>
    </row>
    <row r="25" spans="1:7" ht="15.75" customHeight="1">
      <c r="A25" s="165"/>
      <c r="B25" s="155" t="s">
        <v>59</v>
      </c>
      <c r="C25" s="40">
        <v>325</v>
      </c>
      <c r="D25" s="40">
        <v>186</v>
      </c>
      <c r="E25" s="40">
        <v>87</v>
      </c>
      <c r="F25" s="40">
        <v>52</v>
      </c>
      <c r="G25" s="57">
        <v>230.9</v>
      </c>
    </row>
    <row r="26" spans="1:7" ht="15.75" customHeight="1">
      <c r="A26" s="165"/>
      <c r="B26" s="155" t="s">
        <v>60</v>
      </c>
      <c r="C26" s="40">
        <v>174</v>
      </c>
      <c r="D26" s="40">
        <v>2</v>
      </c>
      <c r="E26" s="40">
        <v>64</v>
      </c>
      <c r="F26" s="40">
        <v>108</v>
      </c>
      <c r="G26" s="57">
        <v>338.9</v>
      </c>
    </row>
    <row r="27" spans="1:7" ht="15.75" customHeight="1">
      <c r="A27" s="165"/>
      <c r="B27" s="155" t="s">
        <v>61</v>
      </c>
      <c r="C27" s="40">
        <v>132</v>
      </c>
      <c r="D27" s="40">
        <v>57</v>
      </c>
      <c r="E27" s="40">
        <v>24</v>
      </c>
      <c r="F27" s="40">
        <v>51</v>
      </c>
      <c r="G27" s="57">
        <v>179.5</v>
      </c>
    </row>
    <row r="28" spans="1:7" ht="15.75" customHeight="1">
      <c r="A28" s="165"/>
      <c r="B28" s="155" t="s">
        <v>62</v>
      </c>
      <c r="C28" s="40">
        <v>274</v>
      </c>
      <c r="D28" s="40">
        <v>39</v>
      </c>
      <c r="E28" s="40">
        <v>107</v>
      </c>
      <c r="F28" s="40">
        <v>128</v>
      </c>
      <c r="G28" s="57">
        <v>596.6</v>
      </c>
    </row>
    <row r="29" spans="1:7" ht="15.75" customHeight="1">
      <c r="A29" s="165"/>
      <c r="B29" s="156" t="s">
        <v>63</v>
      </c>
      <c r="C29" s="30">
        <v>338</v>
      </c>
      <c r="D29" s="42">
        <v>231</v>
      </c>
      <c r="E29" s="30">
        <v>52</v>
      </c>
      <c r="F29" s="30">
        <v>55</v>
      </c>
      <c r="G29" s="66">
        <v>253</v>
      </c>
    </row>
    <row r="30" spans="1:7" ht="15.75" customHeight="1">
      <c r="A30" s="165"/>
      <c r="B30" s="156" t="s">
        <v>64</v>
      </c>
      <c r="C30" s="30">
        <v>492</v>
      </c>
      <c r="D30" s="30">
        <v>360</v>
      </c>
      <c r="E30" s="30">
        <v>64</v>
      </c>
      <c r="F30" s="30">
        <v>68</v>
      </c>
      <c r="G30" s="66">
        <v>307.60000000000002</v>
      </c>
    </row>
    <row r="31" spans="1:7" ht="15.75" customHeight="1">
      <c r="A31" s="165"/>
      <c r="B31" s="156" t="s">
        <v>65</v>
      </c>
      <c r="C31" s="30">
        <v>233</v>
      </c>
      <c r="D31" s="30">
        <v>71</v>
      </c>
      <c r="E31" s="30">
        <v>78</v>
      </c>
      <c r="F31" s="30">
        <v>84</v>
      </c>
      <c r="G31" s="31">
        <v>201.2</v>
      </c>
    </row>
    <row r="32" spans="1:7" ht="15.75" customHeight="1" thickBot="1">
      <c r="A32" s="167"/>
      <c r="B32" s="161" t="s">
        <v>66</v>
      </c>
      <c r="C32" s="45">
        <v>80</v>
      </c>
      <c r="D32" s="45">
        <v>12</v>
      </c>
      <c r="E32" s="45">
        <v>37</v>
      </c>
      <c r="F32" s="45">
        <v>31</v>
      </c>
      <c r="G32" s="60">
        <v>136.80000000000001</v>
      </c>
    </row>
    <row r="33" spans="1:7">
      <c r="A33" s="47" t="s">
        <v>56</v>
      </c>
      <c r="B33" s="47"/>
      <c r="C33" s="67"/>
      <c r="D33" s="67"/>
      <c r="E33" s="67"/>
      <c r="F33" s="67"/>
      <c r="G33" s="67"/>
    </row>
  </sheetData>
  <mergeCells count="9">
    <mergeCell ref="A24:A32"/>
    <mergeCell ref="A15:A23"/>
    <mergeCell ref="A6:A14"/>
    <mergeCell ref="A2:G2"/>
    <mergeCell ref="A4:A5"/>
    <mergeCell ref="E4:E5"/>
    <mergeCell ref="C4:C5"/>
    <mergeCell ref="D4:D5"/>
    <mergeCell ref="B4:B5"/>
  </mergeCells>
  <phoneticPr fontId="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heetViews>
  <sheetFormatPr defaultColWidth="8.625" defaultRowHeight="13.5"/>
  <cols>
    <col min="1" max="1" width="8.875" style="22" customWidth="1"/>
    <col min="2" max="2" width="9" style="22" customWidth="1"/>
    <col min="3" max="3" width="6.625" style="22" customWidth="1"/>
    <col min="4" max="5" width="8.625" style="23" customWidth="1"/>
    <col min="6" max="6" width="8.75" style="23" customWidth="1"/>
    <col min="7" max="11" width="9.625" style="23" customWidth="1"/>
    <col min="12" max="12" width="8.625" style="23" customWidth="1"/>
    <col min="13" max="16384" width="8.625" style="23"/>
  </cols>
  <sheetData>
    <row r="1" spans="1:13" ht="30" customHeight="1"/>
    <row r="2" spans="1:13" ht="22.5" customHeight="1">
      <c r="A2" s="185" t="s">
        <v>100</v>
      </c>
      <c r="B2" s="185"/>
      <c r="C2" s="185"/>
      <c r="D2" s="185"/>
      <c r="E2" s="185"/>
      <c r="F2" s="185"/>
      <c r="G2" s="185"/>
      <c r="H2" s="185"/>
      <c r="I2" s="185"/>
      <c r="J2" s="185"/>
      <c r="K2" s="185"/>
      <c r="L2" s="185"/>
    </row>
    <row r="3" spans="1:13" s="16" customFormat="1" ht="13.5" customHeight="1" thickBot="1">
      <c r="A3" s="24" t="s">
        <v>2</v>
      </c>
      <c r="B3" s="70"/>
      <c r="C3" s="69"/>
      <c r="D3" s="71"/>
      <c r="E3" s="71"/>
      <c r="F3" s="71"/>
      <c r="G3" s="71"/>
      <c r="H3" s="71"/>
      <c r="I3" s="71"/>
      <c r="J3" s="71"/>
      <c r="K3" s="71"/>
      <c r="L3" s="61" t="s">
        <v>96</v>
      </c>
    </row>
    <row r="4" spans="1:13" s="17" customFormat="1" ht="21" customHeight="1">
      <c r="A4" s="203" t="s">
        <v>34</v>
      </c>
      <c r="B4" s="177" t="s">
        <v>13</v>
      </c>
      <c r="C4" s="199" t="s">
        <v>12</v>
      </c>
      <c r="D4" s="201" t="s">
        <v>38</v>
      </c>
      <c r="E4" s="196" t="s">
        <v>32</v>
      </c>
      <c r="F4" s="196" t="s">
        <v>29</v>
      </c>
      <c r="G4" s="196" t="s">
        <v>30</v>
      </c>
      <c r="H4" s="194" t="s">
        <v>10</v>
      </c>
      <c r="I4" s="196" t="s">
        <v>9</v>
      </c>
      <c r="J4" s="196" t="s">
        <v>8</v>
      </c>
      <c r="K4" s="196" t="s">
        <v>7</v>
      </c>
      <c r="L4" s="192" t="s">
        <v>31</v>
      </c>
      <c r="M4" s="18"/>
    </row>
    <row r="5" spans="1:13" s="17" customFormat="1" ht="21" customHeight="1">
      <c r="A5" s="204"/>
      <c r="B5" s="179"/>
      <c r="C5" s="200"/>
      <c r="D5" s="202"/>
      <c r="E5" s="197"/>
      <c r="F5" s="197"/>
      <c r="G5" s="197"/>
      <c r="H5" s="195"/>
      <c r="I5" s="197"/>
      <c r="J5" s="197"/>
      <c r="K5" s="197"/>
      <c r="L5" s="198"/>
      <c r="M5" s="18"/>
    </row>
    <row r="6" spans="1:13" s="17" customFormat="1" ht="15.75" customHeight="1">
      <c r="A6" s="184" t="s">
        <v>18</v>
      </c>
      <c r="B6" s="120" t="s">
        <v>57</v>
      </c>
      <c r="C6" s="30">
        <v>516</v>
      </c>
      <c r="D6" s="72">
        <v>0</v>
      </c>
      <c r="E6" s="30">
        <v>52</v>
      </c>
      <c r="F6" s="30">
        <v>12</v>
      </c>
      <c r="G6" s="30">
        <v>1</v>
      </c>
      <c r="H6" s="53">
        <v>11</v>
      </c>
      <c r="I6" s="51">
        <v>51</v>
      </c>
      <c r="J6" s="30">
        <v>349</v>
      </c>
      <c r="K6" s="30">
        <v>32</v>
      </c>
      <c r="L6" s="37">
        <v>8</v>
      </c>
      <c r="M6" s="18"/>
    </row>
    <row r="7" spans="1:13" s="17" customFormat="1" ht="15.75" customHeight="1">
      <c r="A7" s="165"/>
      <c r="B7" s="121" t="s">
        <v>59</v>
      </c>
      <c r="C7" s="30">
        <v>63</v>
      </c>
      <c r="D7" s="75">
        <v>0</v>
      </c>
      <c r="E7" s="30">
        <v>1</v>
      </c>
      <c r="F7" s="30">
        <v>0</v>
      </c>
      <c r="G7" s="51">
        <v>1</v>
      </c>
      <c r="H7" s="56">
        <v>0</v>
      </c>
      <c r="I7" s="51">
        <v>1</v>
      </c>
      <c r="J7" s="30">
        <v>59</v>
      </c>
      <c r="K7" s="30">
        <v>1</v>
      </c>
      <c r="L7" s="37">
        <v>0</v>
      </c>
      <c r="M7" s="18"/>
    </row>
    <row r="8" spans="1:13" s="17" customFormat="1" ht="15.75" customHeight="1">
      <c r="A8" s="165"/>
      <c r="B8" s="121" t="s">
        <v>60</v>
      </c>
      <c r="C8" s="30">
        <v>66</v>
      </c>
      <c r="D8" s="75">
        <v>0</v>
      </c>
      <c r="E8" s="30">
        <v>0</v>
      </c>
      <c r="F8" s="30">
        <v>0</v>
      </c>
      <c r="G8" s="76">
        <v>0</v>
      </c>
      <c r="H8" s="56">
        <v>0</v>
      </c>
      <c r="I8" s="51">
        <v>13</v>
      </c>
      <c r="J8" s="30">
        <v>50</v>
      </c>
      <c r="K8" s="30">
        <v>1</v>
      </c>
      <c r="L8" s="37">
        <v>2</v>
      </c>
      <c r="M8" s="18"/>
    </row>
    <row r="9" spans="1:13" s="17" customFormat="1" ht="15.75" customHeight="1">
      <c r="A9" s="165"/>
      <c r="B9" s="121" t="s">
        <v>61</v>
      </c>
      <c r="C9" s="30">
        <v>29</v>
      </c>
      <c r="D9" s="75">
        <v>0</v>
      </c>
      <c r="E9" s="30">
        <v>0</v>
      </c>
      <c r="F9" s="30">
        <v>0</v>
      </c>
      <c r="G9" s="76">
        <v>0</v>
      </c>
      <c r="H9" s="56">
        <v>0</v>
      </c>
      <c r="I9" s="51">
        <v>0</v>
      </c>
      <c r="J9" s="30">
        <v>28</v>
      </c>
      <c r="K9" s="30">
        <v>1</v>
      </c>
      <c r="L9" s="37">
        <v>0</v>
      </c>
      <c r="M9" s="18"/>
    </row>
    <row r="10" spans="1:13" s="17" customFormat="1" ht="15.75" customHeight="1">
      <c r="A10" s="165"/>
      <c r="B10" s="121" t="s">
        <v>62</v>
      </c>
      <c r="C10" s="30">
        <v>123</v>
      </c>
      <c r="D10" s="75">
        <v>0</v>
      </c>
      <c r="E10" s="30">
        <v>0</v>
      </c>
      <c r="F10" s="30">
        <v>2</v>
      </c>
      <c r="G10" s="76">
        <v>0</v>
      </c>
      <c r="H10" s="56">
        <v>4</v>
      </c>
      <c r="I10" s="51">
        <v>9</v>
      </c>
      <c r="J10" s="30">
        <v>92</v>
      </c>
      <c r="K10" s="30">
        <v>12</v>
      </c>
      <c r="L10" s="37">
        <v>4</v>
      </c>
      <c r="M10" s="18"/>
    </row>
    <row r="11" spans="1:13" s="17" customFormat="1" ht="15.75" customHeight="1">
      <c r="A11" s="165"/>
      <c r="B11" s="100" t="s">
        <v>63</v>
      </c>
      <c r="C11" s="30">
        <v>70</v>
      </c>
      <c r="D11" s="73">
        <v>0</v>
      </c>
      <c r="E11" s="30">
        <v>14</v>
      </c>
      <c r="F11" s="30">
        <v>3</v>
      </c>
      <c r="G11" s="30">
        <v>0</v>
      </c>
      <c r="H11" s="51">
        <v>5</v>
      </c>
      <c r="I11" s="51">
        <v>13</v>
      </c>
      <c r="J11" s="30">
        <v>28</v>
      </c>
      <c r="K11" s="30">
        <v>6</v>
      </c>
      <c r="L11" s="37">
        <v>1</v>
      </c>
      <c r="M11" s="18"/>
    </row>
    <row r="12" spans="1:13" s="18" customFormat="1" ht="15.75" customHeight="1">
      <c r="A12" s="165"/>
      <c r="B12" s="100" t="s">
        <v>64</v>
      </c>
      <c r="C12" s="30">
        <v>85</v>
      </c>
      <c r="D12" s="73">
        <v>0</v>
      </c>
      <c r="E12" s="30">
        <v>11</v>
      </c>
      <c r="F12" s="30">
        <v>1</v>
      </c>
      <c r="G12" s="30">
        <v>0</v>
      </c>
      <c r="H12" s="51">
        <v>0</v>
      </c>
      <c r="I12" s="51">
        <v>10</v>
      </c>
      <c r="J12" s="30">
        <v>59</v>
      </c>
      <c r="K12" s="30">
        <v>4</v>
      </c>
      <c r="L12" s="37">
        <v>0</v>
      </c>
    </row>
    <row r="13" spans="1:13" s="17" customFormat="1" ht="15.75" customHeight="1">
      <c r="A13" s="165"/>
      <c r="B13" s="100" t="s">
        <v>65</v>
      </c>
      <c r="C13" s="30">
        <v>48</v>
      </c>
      <c r="D13" s="73">
        <v>0</v>
      </c>
      <c r="E13" s="30">
        <v>19</v>
      </c>
      <c r="F13" s="30">
        <v>1</v>
      </c>
      <c r="G13" s="30">
        <v>0</v>
      </c>
      <c r="H13" s="51">
        <v>1</v>
      </c>
      <c r="I13" s="51">
        <v>2</v>
      </c>
      <c r="J13" s="30">
        <v>20</v>
      </c>
      <c r="K13" s="30">
        <v>4</v>
      </c>
      <c r="L13" s="37">
        <v>1</v>
      </c>
      <c r="M13" s="18"/>
    </row>
    <row r="14" spans="1:13" s="17" customFormat="1" ht="15.75" customHeight="1">
      <c r="A14" s="166"/>
      <c r="B14" s="122" t="s">
        <v>66</v>
      </c>
      <c r="C14" s="38">
        <v>32</v>
      </c>
      <c r="D14" s="74">
        <v>0</v>
      </c>
      <c r="E14" s="38">
        <v>7</v>
      </c>
      <c r="F14" s="38">
        <v>5</v>
      </c>
      <c r="G14" s="38">
        <v>0</v>
      </c>
      <c r="H14" s="54">
        <v>1</v>
      </c>
      <c r="I14" s="54">
        <v>3</v>
      </c>
      <c r="J14" s="38">
        <v>13</v>
      </c>
      <c r="K14" s="38">
        <v>3</v>
      </c>
      <c r="L14" s="39">
        <v>0</v>
      </c>
      <c r="M14" s="18"/>
    </row>
    <row r="15" spans="1:13" s="17" customFormat="1" ht="15.75" customHeight="1">
      <c r="A15" s="184" t="s">
        <v>22</v>
      </c>
      <c r="B15" s="120" t="s">
        <v>57</v>
      </c>
      <c r="C15" s="30">
        <v>466</v>
      </c>
      <c r="D15" s="72">
        <v>0</v>
      </c>
      <c r="E15" s="30">
        <v>31</v>
      </c>
      <c r="F15" s="30">
        <v>7</v>
      </c>
      <c r="G15" s="30">
        <v>3</v>
      </c>
      <c r="H15" s="53">
        <v>1</v>
      </c>
      <c r="I15" s="51">
        <v>6</v>
      </c>
      <c r="J15" s="30">
        <v>346</v>
      </c>
      <c r="K15" s="30">
        <v>56</v>
      </c>
      <c r="L15" s="37">
        <v>16</v>
      </c>
      <c r="M15" s="18"/>
    </row>
    <row r="16" spans="1:13" s="17" customFormat="1" ht="15.75" customHeight="1">
      <c r="A16" s="165"/>
      <c r="B16" s="121" t="s">
        <v>59</v>
      </c>
      <c r="C16" s="30">
        <v>61</v>
      </c>
      <c r="D16" s="75">
        <v>0</v>
      </c>
      <c r="E16" s="30">
        <v>3</v>
      </c>
      <c r="F16" s="30">
        <v>0</v>
      </c>
      <c r="G16" s="76">
        <v>0</v>
      </c>
      <c r="H16" s="56">
        <v>1</v>
      </c>
      <c r="I16" s="51">
        <v>1</v>
      </c>
      <c r="J16" s="30">
        <v>49</v>
      </c>
      <c r="K16" s="30">
        <v>7</v>
      </c>
      <c r="L16" s="37">
        <v>0</v>
      </c>
      <c r="M16" s="18"/>
    </row>
    <row r="17" spans="1:13" s="17" customFormat="1" ht="15.75" customHeight="1">
      <c r="A17" s="165"/>
      <c r="B17" s="121" t="s">
        <v>60</v>
      </c>
      <c r="C17" s="30">
        <v>63</v>
      </c>
      <c r="D17" s="75">
        <v>0</v>
      </c>
      <c r="E17" s="30">
        <v>0</v>
      </c>
      <c r="F17" s="30">
        <v>0</v>
      </c>
      <c r="G17" s="76">
        <v>0</v>
      </c>
      <c r="H17" s="56">
        <v>0</v>
      </c>
      <c r="I17" s="51">
        <v>0</v>
      </c>
      <c r="J17" s="30">
        <v>54</v>
      </c>
      <c r="K17" s="30">
        <v>7</v>
      </c>
      <c r="L17" s="37">
        <v>2</v>
      </c>
      <c r="M17" s="18"/>
    </row>
    <row r="18" spans="1:13" s="17" customFormat="1" ht="15.75" customHeight="1">
      <c r="A18" s="165"/>
      <c r="B18" s="121" t="s">
        <v>61</v>
      </c>
      <c r="C18" s="30">
        <v>25</v>
      </c>
      <c r="D18" s="75">
        <v>0</v>
      </c>
      <c r="E18" s="30">
        <v>0</v>
      </c>
      <c r="F18" s="30">
        <v>0</v>
      </c>
      <c r="G18" s="76">
        <v>0</v>
      </c>
      <c r="H18" s="56">
        <v>0</v>
      </c>
      <c r="I18" s="51">
        <v>0</v>
      </c>
      <c r="J18" s="30">
        <v>8</v>
      </c>
      <c r="K18" s="30">
        <v>17</v>
      </c>
      <c r="L18" s="37">
        <v>0</v>
      </c>
      <c r="M18" s="18"/>
    </row>
    <row r="19" spans="1:13" s="17" customFormat="1" ht="15.75" customHeight="1">
      <c r="A19" s="165"/>
      <c r="B19" s="121" t="s">
        <v>62</v>
      </c>
      <c r="C19" s="30">
        <v>114</v>
      </c>
      <c r="D19" s="75">
        <v>0</v>
      </c>
      <c r="E19" s="30">
        <v>2</v>
      </c>
      <c r="F19" s="30">
        <v>0</v>
      </c>
      <c r="G19" s="76">
        <v>0</v>
      </c>
      <c r="H19" s="56">
        <v>0</v>
      </c>
      <c r="I19" s="51">
        <v>1</v>
      </c>
      <c r="J19" s="30">
        <v>87</v>
      </c>
      <c r="K19" s="30">
        <v>13</v>
      </c>
      <c r="L19" s="37">
        <v>11</v>
      </c>
      <c r="M19" s="18"/>
    </row>
    <row r="20" spans="1:13" s="17" customFormat="1" ht="15.75" customHeight="1">
      <c r="A20" s="165"/>
      <c r="B20" s="100" t="s">
        <v>63</v>
      </c>
      <c r="C20" s="30">
        <v>66</v>
      </c>
      <c r="D20" s="73">
        <v>0</v>
      </c>
      <c r="E20" s="30">
        <v>1</v>
      </c>
      <c r="F20" s="30">
        <v>2</v>
      </c>
      <c r="G20" s="30">
        <v>3</v>
      </c>
      <c r="H20" s="51">
        <v>0</v>
      </c>
      <c r="I20" s="51">
        <v>2</v>
      </c>
      <c r="J20" s="30">
        <v>57</v>
      </c>
      <c r="K20" s="30">
        <v>1</v>
      </c>
      <c r="L20" s="37">
        <v>0</v>
      </c>
      <c r="M20" s="18"/>
    </row>
    <row r="21" spans="1:13" ht="15.75" customHeight="1">
      <c r="A21" s="165"/>
      <c r="B21" s="100" t="s">
        <v>64</v>
      </c>
      <c r="C21" s="30">
        <v>71</v>
      </c>
      <c r="D21" s="73">
        <v>0</v>
      </c>
      <c r="E21" s="30">
        <v>3</v>
      </c>
      <c r="F21" s="30">
        <v>2</v>
      </c>
      <c r="G21" s="30">
        <v>0</v>
      </c>
      <c r="H21" s="51">
        <v>0</v>
      </c>
      <c r="I21" s="51">
        <v>1</v>
      </c>
      <c r="J21" s="30">
        <v>62</v>
      </c>
      <c r="K21" s="30">
        <v>2</v>
      </c>
      <c r="L21" s="37">
        <v>1</v>
      </c>
      <c r="M21" s="80"/>
    </row>
    <row r="22" spans="1:13" ht="15.75" customHeight="1">
      <c r="A22" s="165"/>
      <c r="B22" s="100" t="s">
        <v>65</v>
      </c>
      <c r="C22" s="30">
        <v>35</v>
      </c>
      <c r="D22" s="73">
        <v>0</v>
      </c>
      <c r="E22" s="30">
        <v>9</v>
      </c>
      <c r="F22" s="30">
        <v>0</v>
      </c>
      <c r="G22" s="30">
        <v>0</v>
      </c>
      <c r="H22" s="51">
        <v>0</v>
      </c>
      <c r="I22" s="51">
        <v>0</v>
      </c>
      <c r="J22" s="30">
        <v>18</v>
      </c>
      <c r="K22" s="30">
        <v>7</v>
      </c>
      <c r="L22" s="37">
        <v>1</v>
      </c>
      <c r="M22" s="80"/>
    </row>
    <row r="23" spans="1:13" ht="15.75" customHeight="1">
      <c r="A23" s="166"/>
      <c r="B23" s="122" t="s">
        <v>66</v>
      </c>
      <c r="C23" s="38">
        <v>31</v>
      </c>
      <c r="D23" s="74">
        <v>0</v>
      </c>
      <c r="E23" s="38">
        <v>13</v>
      </c>
      <c r="F23" s="38">
        <v>3</v>
      </c>
      <c r="G23" s="38">
        <v>0</v>
      </c>
      <c r="H23" s="54">
        <v>0</v>
      </c>
      <c r="I23" s="54">
        <v>1</v>
      </c>
      <c r="J23" s="38">
        <v>11</v>
      </c>
      <c r="K23" s="38">
        <v>2</v>
      </c>
      <c r="L23" s="39">
        <v>1</v>
      </c>
      <c r="M23" s="80"/>
    </row>
    <row r="24" spans="1:13" s="17" customFormat="1" ht="15.75" customHeight="1">
      <c r="A24" s="184" t="s">
        <v>94</v>
      </c>
      <c r="B24" s="121" t="s">
        <v>57</v>
      </c>
      <c r="C24" s="40">
        <v>399</v>
      </c>
      <c r="D24" s="75" t="s">
        <v>89</v>
      </c>
      <c r="E24" s="40">
        <v>15</v>
      </c>
      <c r="F24" s="40">
        <v>8</v>
      </c>
      <c r="G24" s="124">
        <v>9</v>
      </c>
      <c r="H24" s="56">
        <v>19</v>
      </c>
      <c r="I24" s="56">
        <v>19</v>
      </c>
      <c r="J24" s="40">
        <v>262</v>
      </c>
      <c r="K24" s="40">
        <v>54</v>
      </c>
      <c r="L24" s="41">
        <v>13</v>
      </c>
      <c r="M24" s="18"/>
    </row>
    <row r="25" spans="1:13" s="17" customFormat="1" ht="15.75" customHeight="1">
      <c r="A25" s="165"/>
      <c r="B25" s="121" t="s">
        <v>59</v>
      </c>
      <c r="C25" s="40">
        <v>44</v>
      </c>
      <c r="D25" s="75" t="s">
        <v>89</v>
      </c>
      <c r="E25" s="40" t="s">
        <v>89</v>
      </c>
      <c r="F25" s="40">
        <v>1</v>
      </c>
      <c r="G25" s="151" t="s">
        <v>91</v>
      </c>
      <c r="H25" s="56">
        <v>10</v>
      </c>
      <c r="I25" s="56">
        <v>10</v>
      </c>
      <c r="J25" s="40">
        <v>15</v>
      </c>
      <c r="K25" s="40">
        <v>1</v>
      </c>
      <c r="L25" s="41" t="s">
        <v>89</v>
      </c>
      <c r="M25" s="18"/>
    </row>
    <row r="26" spans="1:13" s="17" customFormat="1" ht="15.75" customHeight="1">
      <c r="A26" s="165"/>
      <c r="B26" s="121" t="s">
        <v>60</v>
      </c>
      <c r="C26" s="40">
        <v>56</v>
      </c>
      <c r="D26" s="75" t="s">
        <v>89</v>
      </c>
      <c r="E26" s="40" t="s">
        <v>89</v>
      </c>
      <c r="F26" s="40" t="s">
        <v>90</v>
      </c>
      <c r="G26" s="76" t="s">
        <v>90</v>
      </c>
      <c r="H26" s="56" t="s">
        <v>89</v>
      </c>
      <c r="I26" s="56">
        <v>1</v>
      </c>
      <c r="J26" s="40">
        <v>40</v>
      </c>
      <c r="K26" s="40">
        <v>13</v>
      </c>
      <c r="L26" s="41">
        <v>2</v>
      </c>
      <c r="M26" s="18"/>
    </row>
    <row r="27" spans="1:13" s="17" customFormat="1" ht="15.75" customHeight="1">
      <c r="A27" s="165"/>
      <c r="B27" s="121" t="s">
        <v>61</v>
      </c>
      <c r="C27" s="40">
        <v>24</v>
      </c>
      <c r="D27" s="75" t="s">
        <v>89</v>
      </c>
      <c r="E27" s="40" t="s">
        <v>89</v>
      </c>
      <c r="F27" s="40" t="s">
        <v>90</v>
      </c>
      <c r="G27" s="76" t="s">
        <v>90</v>
      </c>
      <c r="H27" s="56" t="s">
        <v>89</v>
      </c>
      <c r="I27" s="56" t="s">
        <v>89</v>
      </c>
      <c r="J27" s="40">
        <v>20</v>
      </c>
      <c r="K27" s="40">
        <v>4</v>
      </c>
      <c r="L27" s="41" t="s">
        <v>89</v>
      </c>
      <c r="M27" s="18"/>
    </row>
    <row r="28" spans="1:13" s="17" customFormat="1" ht="15.75" customHeight="1">
      <c r="A28" s="165"/>
      <c r="B28" s="121" t="s">
        <v>62</v>
      </c>
      <c r="C28" s="40">
        <v>101</v>
      </c>
      <c r="D28" s="75" t="s">
        <v>89</v>
      </c>
      <c r="E28" s="40">
        <v>1</v>
      </c>
      <c r="F28" s="150">
        <v>0</v>
      </c>
      <c r="G28" s="151" t="s">
        <v>92</v>
      </c>
      <c r="H28" s="56" t="s">
        <v>89</v>
      </c>
      <c r="I28" s="56" t="s">
        <v>89</v>
      </c>
      <c r="J28" s="40">
        <v>64</v>
      </c>
      <c r="K28" s="40">
        <v>27</v>
      </c>
      <c r="L28" s="41">
        <v>8</v>
      </c>
      <c r="M28" s="18"/>
    </row>
    <row r="29" spans="1:13" s="17" customFormat="1" ht="15.75" customHeight="1">
      <c r="A29" s="165"/>
      <c r="B29" s="100" t="s">
        <v>63</v>
      </c>
      <c r="C29" s="30">
        <v>55</v>
      </c>
      <c r="D29" s="73" t="s">
        <v>89</v>
      </c>
      <c r="E29" s="30">
        <v>1</v>
      </c>
      <c r="F29" s="30">
        <v>2</v>
      </c>
      <c r="G29" s="30">
        <v>1</v>
      </c>
      <c r="H29" s="51">
        <v>9</v>
      </c>
      <c r="I29" s="51">
        <v>8</v>
      </c>
      <c r="J29" s="30">
        <v>34</v>
      </c>
      <c r="K29" s="30" t="s">
        <v>89</v>
      </c>
      <c r="L29" s="37" t="s">
        <v>89</v>
      </c>
      <c r="M29" s="18"/>
    </row>
    <row r="30" spans="1:13" ht="15.75" customHeight="1">
      <c r="A30" s="165"/>
      <c r="B30" s="100" t="s">
        <v>64</v>
      </c>
      <c r="C30" s="30">
        <v>63</v>
      </c>
      <c r="D30" s="73" t="s">
        <v>89</v>
      </c>
      <c r="E30" s="30">
        <v>3</v>
      </c>
      <c r="F30" s="30">
        <v>1</v>
      </c>
      <c r="G30" s="30" t="s">
        <v>90</v>
      </c>
      <c r="H30" s="51" t="s">
        <v>89</v>
      </c>
      <c r="I30" s="51" t="s">
        <v>89</v>
      </c>
      <c r="J30" s="30">
        <v>57</v>
      </c>
      <c r="K30" s="30" t="s">
        <v>89</v>
      </c>
      <c r="L30" s="37">
        <v>2</v>
      </c>
      <c r="M30" s="80"/>
    </row>
    <row r="31" spans="1:13" ht="15.75" customHeight="1">
      <c r="A31" s="165"/>
      <c r="B31" s="100" t="s">
        <v>65</v>
      </c>
      <c r="C31" s="30">
        <v>32</v>
      </c>
      <c r="D31" s="73" t="s">
        <v>89</v>
      </c>
      <c r="E31" s="30">
        <v>5</v>
      </c>
      <c r="F31" s="30">
        <v>1</v>
      </c>
      <c r="G31" s="30" t="s">
        <v>90</v>
      </c>
      <c r="H31" s="51" t="s">
        <v>89</v>
      </c>
      <c r="I31" s="51" t="s">
        <v>89</v>
      </c>
      <c r="J31" s="30">
        <v>19</v>
      </c>
      <c r="K31" s="30">
        <v>7</v>
      </c>
      <c r="L31" s="37" t="s">
        <v>89</v>
      </c>
      <c r="M31" s="80"/>
    </row>
    <row r="32" spans="1:13" ht="15.75" customHeight="1" thickBot="1">
      <c r="A32" s="167"/>
      <c r="B32" s="123" t="s">
        <v>66</v>
      </c>
      <c r="C32" s="45">
        <v>24</v>
      </c>
      <c r="D32" s="77" t="s">
        <v>89</v>
      </c>
      <c r="E32" s="45">
        <v>5</v>
      </c>
      <c r="F32" s="45">
        <v>3</v>
      </c>
      <c r="G32" s="45" t="s">
        <v>90</v>
      </c>
      <c r="H32" s="59" t="s">
        <v>89</v>
      </c>
      <c r="I32" s="59" t="s">
        <v>89</v>
      </c>
      <c r="J32" s="45">
        <v>13</v>
      </c>
      <c r="K32" s="45">
        <v>2</v>
      </c>
      <c r="L32" s="46">
        <v>1</v>
      </c>
      <c r="M32" s="80"/>
    </row>
    <row r="33" spans="1:1">
      <c r="A33" s="47" t="s">
        <v>56</v>
      </c>
    </row>
    <row r="34" spans="1:1">
      <c r="A34" s="78"/>
    </row>
  </sheetData>
  <mergeCells count="16">
    <mergeCell ref="A6:A14"/>
    <mergeCell ref="A15:A23"/>
    <mergeCell ref="A24:A32"/>
    <mergeCell ref="C4:C5"/>
    <mergeCell ref="D4:D5"/>
    <mergeCell ref="A4:A5"/>
    <mergeCell ref="A2:L2"/>
    <mergeCell ref="H4:H5"/>
    <mergeCell ref="I4:I5"/>
    <mergeCell ref="J4:J5"/>
    <mergeCell ref="K4:K5"/>
    <mergeCell ref="L4:L5"/>
    <mergeCell ref="E4:E5"/>
    <mergeCell ref="F4:F5"/>
    <mergeCell ref="B4:B5"/>
    <mergeCell ref="G4:G5"/>
  </mergeCells>
  <phoneticPr fontId="5"/>
  <pageMargins left="0.78740157480314965" right="0.78740157480314965" top="0.59055118110236227" bottom="0.78740157480314965" header="0.59055118110236227" footer="0.59055118110236227"/>
  <pageSetup paperSize="9" pageOrder="overThenDown" orientation="portrait" r:id="rId1"/>
  <headerFooter alignWithMargins="0"/>
  <ignoredErrors>
    <ignoredError sqref="G25:G2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heetViews>
  <sheetFormatPr defaultColWidth="8.625" defaultRowHeight="13.5"/>
  <cols>
    <col min="1" max="1" width="8.875" style="23" customWidth="1"/>
    <col min="2" max="2" width="9" style="22" customWidth="1"/>
    <col min="3" max="3" width="6.625" style="22" customWidth="1"/>
    <col min="4" max="5" width="8.625" style="22" customWidth="1"/>
    <col min="6" max="6" width="8.75" style="23" customWidth="1"/>
    <col min="7" max="11" width="9.625" style="23" customWidth="1"/>
    <col min="12" max="12" width="8.625" style="23" customWidth="1"/>
    <col min="13" max="16384" width="8.625" style="23"/>
  </cols>
  <sheetData>
    <row r="1" spans="1:13" s="17" customFormat="1" ht="30" customHeight="1">
      <c r="B1" s="20"/>
      <c r="C1" s="18"/>
      <c r="D1" s="21"/>
      <c r="E1" s="21"/>
      <c r="F1" s="23"/>
      <c r="G1" s="19"/>
      <c r="H1" s="19"/>
      <c r="I1" s="21"/>
      <c r="J1" s="21"/>
      <c r="K1" s="21"/>
      <c r="L1" s="21"/>
    </row>
    <row r="2" spans="1:13" s="17" customFormat="1" ht="22.5" customHeight="1">
      <c r="A2" s="185" t="s">
        <v>101</v>
      </c>
      <c r="B2" s="185"/>
      <c r="C2" s="185"/>
      <c r="D2" s="185"/>
      <c r="E2" s="185"/>
      <c r="F2" s="185"/>
      <c r="G2" s="185"/>
      <c r="H2" s="185"/>
      <c r="I2" s="185"/>
      <c r="J2" s="185"/>
      <c r="K2" s="185"/>
      <c r="L2" s="185"/>
    </row>
    <row r="3" spans="1:13" s="17" customFormat="1" ht="13.5" customHeight="1" thickBot="1">
      <c r="A3" s="24" t="s">
        <v>2</v>
      </c>
      <c r="B3" s="67"/>
      <c r="C3" s="50"/>
      <c r="D3" s="81"/>
      <c r="E3" s="81"/>
      <c r="F3" s="71"/>
      <c r="G3" s="50"/>
      <c r="H3" s="50"/>
      <c r="I3" s="50"/>
      <c r="J3" s="50"/>
      <c r="K3" s="50"/>
      <c r="L3" s="61" t="s">
        <v>96</v>
      </c>
    </row>
    <row r="4" spans="1:13" s="17" customFormat="1" ht="21" customHeight="1">
      <c r="A4" s="169" t="s">
        <v>14</v>
      </c>
      <c r="B4" s="207" t="s">
        <v>13</v>
      </c>
      <c r="C4" s="209" t="s">
        <v>12</v>
      </c>
      <c r="D4" s="210" t="s">
        <v>11</v>
      </c>
      <c r="E4" s="201" t="s">
        <v>33</v>
      </c>
      <c r="F4" s="196" t="s">
        <v>29</v>
      </c>
      <c r="G4" s="196" t="s">
        <v>30</v>
      </c>
      <c r="H4" s="196" t="s">
        <v>10</v>
      </c>
      <c r="I4" s="196" t="s">
        <v>9</v>
      </c>
      <c r="J4" s="196" t="s">
        <v>8</v>
      </c>
      <c r="K4" s="192" t="s">
        <v>7</v>
      </c>
      <c r="L4" s="192" t="s">
        <v>55</v>
      </c>
    </row>
    <row r="5" spans="1:13" s="17" customFormat="1" ht="21" customHeight="1">
      <c r="A5" s="171"/>
      <c r="B5" s="208"/>
      <c r="C5" s="193"/>
      <c r="D5" s="211"/>
      <c r="E5" s="202"/>
      <c r="F5" s="197"/>
      <c r="G5" s="212"/>
      <c r="H5" s="197"/>
      <c r="I5" s="197"/>
      <c r="J5" s="214"/>
      <c r="K5" s="213"/>
      <c r="L5" s="213"/>
    </row>
    <row r="6" spans="1:13" s="17" customFormat="1" ht="17.25" customHeight="1">
      <c r="A6" s="205" t="s">
        <v>18</v>
      </c>
      <c r="B6" s="112" t="s">
        <v>57</v>
      </c>
      <c r="C6" s="30">
        <v>516</v>
      </c>
      <c r="D6" s="82">
        <v>64</v>
      </c>
      <c r="E6" s="83">
        <v>0</v>
      </c>
      <c r="F6" s="30">
        <v>0</v>
      </c>
      <c r="G6" s="30">
        <v>1</v>
      </c>
      <c r="H6" s="30">
        <v>12</v>
      </c>
      <c r="I6" s="31">
        <v>53</v>
      </c>
      <c r="J6" s="31">
        <v>346</v>
      </c>
      <c r="K6" s="32">
        <v>32</v>
      </c>
      <c r="L6" s="32">
        <v>8</v>
      </c>
    </row>
    <row r="7" spans="1:13" s="17" customFormat="1" ht="17.25" customHeight="1">
      <c r="A7" s="170"/>
      <c r="B7" s="113" t="s">
        <v>59</v>
      </c>
      <c r="C7" s="30">
        <v>63</v>
      </c>
      <c r="D7" s="83">
        <v>1</v>
      </c>
      <c r="E7" s="83">
        <v>0</v>
      </c>
      <c r="F7" s="30">
        <v>0</v>
      </c>
      <c r="G7" s="30">
        <v>1</v>
      </c>
      <c r="H7" s="30">
        <v>0</v>
      </c>
      <c r="I7" s="31">
        <v>1</v>
      </c>
      <c r="J7" s="31">
        <v>59</v>
      </c>
      <c r="K7" s="57">
        <v>1</v>
      </c>
      <c r="L7" s="57">
        <v>0</v>
      </c>
    </row>
    <row r="8" spans="1:13" s="17" customFormat="1" ht="17.25" customHeight="1">
      <c r="A8" s="170"/>
      <c r="B8" s="113" t="s">
        <v>60</v>
      </c>
      <c r="C8" s="30">
        <v>66</v>
      </c>
      <c r="D8" s="83">
        <v>0</v>
      </c>
      <c r="E8" s="83">
        <v>0</v>
      </c>
      <c r="F8" s="30">
        <v>0</v>
      </c>
      <c r="G8" s="30">
        <v>0</v>
      </c>
      <c r="H8" s="30">
        <v>0</v>
      </c>
      <c r="I8" s="31">
        <v>13</v>
      </c>
      <c r="J8" s="31">
        <v>50</v>
      </c>
      <c r="K8" s="57">
        <v>1</v>
      </c>
      <c r="L8" s="57">
        <v>2</v>
      </c>
    </row>
    <row r="9" spans="1:13" s="17" customFormat="1" ht="17.25" customHeight="1">
      <c r="A9" s="170"/>
      <c r="B9" s="113" t="s">
        <v>61</v>
      </c>
      <c r="C9" s="30">
        <v>29</v>
      </c>
      <c r="D9" s="83">
        <v>0</v>
      </c>
      <c r="E9" s="83">
        <v>0</v>
      </c>
      <c r="F9" s="30">
        <v>0</v>
      </c>
      <c r="G9" s="30">
        <v>0</v>
      </c>
      <c r="H9" s="30">
        <v>0</v>
      </c>
      <c r="I9" s="31">
        <v>0</v>
      </c>
      <c r="J9" s="31">
        <v>28</v>
      </c>
      <c r="K9" s="57">
        <v>1</v>
      </c>
      <c r="L9" s="57">
        <v>0</v>
      </c>
    </row>
    <row r="10" spans="1:13" s="17" customFormat="1" ht="17.25" customHeight="1">
      <c r="A10" s="170"/>
      <c r="B10" s="113" t="s">
        <v>62</v>
      </c>
      <c r="C10" s="30">
        <v>123</v>
      </c>
      <c r="D10" s="83">
        <v>2</v>
      </c>
      <c r="E10" s="83">
        <v>0</v>
      </c>
      <c r="F10" s="30">
        <v>0</v>
      </c>
      <c r="G10" s="30">
        <v>0</v>
      </c>
      <c r="H10" s="30">
        <v>4</v>
      </c>
      <c r="I10" s="31">
        <v>9</v>
      </c>
      <c r="J10" s="31">
        <v>92</v>
      </c>
      <c r="K10" s="57">
        <v>12</v>
      </c>
      <c r="L10" s="57">
        <v>4</v>
      </c>
    </row>
    <row r="11" spans="1:13" s="17" customFormat="1" ht="17.25" customHeight="1">
      <c r="A11" s="170"/>
      <c r="B11" s="114" t="s">
        <v>63</v>
      </c>
      <c r="C11" s="30">
        <v>70</v>
      </c>
      <c r="D11" s="84">
        <v>17</v>
      </c>
      <c r="E11" s="84">
        <v>0</v>
      </c>
      <c r="F11" s="30">
        <v>0</v>
      </c>
      <c r="G11" s="30">
        <v>0</v>
      </c>
      <c r="H11" s="30">
        <v>5</v>
      </c>
      <c r="I11" s="31">
        <v>13</v>
      </c>
      <c r="J11" s="31">
        <v>28</v>
      </c>
      <c r="K11" s="57">
        <v>6</v>
      </c>
      <c r="L11" s="57">
        <v>1</v>
      </c>
    </row>
    <row r="12" spans="1:13" s="17" customFormat="1" ht="17.25" customHeight="1">
      <c r="A12" s="170"/>
      <c r="B12" s="114" t="s">
        <v>64</v>
      </c>
      <c r="C12" s="30">
        <v>85</v>
      </c>
      <c r="D12" s="84">
        <v>12</v>
      </c>
      <c r="E12" s="84">
        <v>0</v>
      </c>
      <c r="F12" s="30">
        <v>0</v>
      </c>
      <c r="G12" s="30">
        <v>0</v>
      </c>
      <c r="H12" s="30">
        <v>0</v>
      </c>
      <c r="I12" s="31">
        <v>12</v>
      </c>
      <c r="J12" s="31">
        <v>57</v>
      </c>
      <c r="K12" s="31">
        <v>4</v>
      </c>
      <c r="L12" s="31">
        <v>0</v>
      </c>
    </row>
    <row r="13" spans="1:13" s="17" customFormat="1" ht="17.25" customHeight="1">
      <c r="A13" s="170"/>
      <c r="B13" s="114" t="s">
        <v>65</v>
      </c>
      <c r="C13" s="33">
        <v>48</v>
      </c>
      <c r="D13" s="84">
        <v>20</v>
      </c>
      <c r="E13" s="84">
        <v>0</v>
      </c>
      <c r="F13" s="30">
        <v>0</v>
      </c>
      <c r="G13" s="30">
        <v>0</v>
      </c>
      <c r="H13" s="30">
        <v>1</v>
      </c>
      <c r="I13" s="31">
        <v>2</v>
      </c>
      <c r="J13" s="31">
        <v>20</v>
      </c>
      <c r="K13" s="31">
        <v>4</v>
      </c>
      <c r="L13" s="31">
        <v>1</v>
      </c>
    </row>
    <row r="14" spans="1:13" s="17" customFormat="1" ht="17.25" customHeight="1">
      <c r="A14" s="171"/>
      <c r="B14" s="115" t="s">
        <v>66</v>
      </c>
      <c r="C14" s="38">
        <v>32</v>
      </c>
      <c r="D14" s="85">
        <v>12</v>
      </c>
      <c r="E14" s="85">
        <v>0</v>
      </c>
      <c r="F14" s="38">
        <v>0</v>
      </c>
      <c r="G14" s="38">
        <v>0</v>
      </c>
      <c r="H14" s="38">
        <v>2</v>
      </c>
      <c r="I14" s="55">
        <v>3</v>
      </c>
      <c r="J14" s="55">
        <v>12</v>
      </c>
      <c r="K14" s="55">
        <v>3</v>
      </c>
      <c r="L14" s="55">
        <v>0</v>
      </c>
    </row>
    <row r="15" spans="1:13" s="17" customFormat="1" ht="17.25" customHeight="1">
      <c r="A15" s="205" t="s">
        <v>22</v>
      </c>
      <c r="B15" s="112" t="s">
        <v>57</v>
      </c>
      <c r="C15" s="30">
        <v>466</v>
      </c>
      <c r="D15" s="82">
        <v>41</v>
      </c>
      <c r="E15" s="83">
        <v>0</v>
      </c>
      <c r="F15" s="30">
        <v>0</v>
      </c>
      <c r="G15" s="30">
        <v>0</v>
      </c>
      <c r="H15" s="30">
        <v>1</v>
      </c>
      <c r="I15" s="31">
        <v>6</v>
      </c>
      <c r="J15" s="31">
        <v>346</v>
      </c>
      <c r="K15" s="32">
        <v>56</v>
      </c>
      <c r="L15" s="32">
        <v>16</v>
      </c>
      <c r="M15" s="18"/>
    </row>
    <row r="16" spans="1:13" s="17" customFormat="1" ht="17.25" customHeight="1">
      <c r="A16" s="170"/>
      <c r="B16" s="113" t="s">
        <v>59</v>
      </c>
      <c r="C16" s="30">
        <v>61</v>
      </c>
      <c r="D16" s="83">
        <v>3</v>
      </c>
      <c r="E16" s="83">
        <v>0</v>
      </c>
      <c r="F16" s="30">
        <v>0</v>
      </c>
      <c r="G16" s="30">
        <v>0</v>
      </c>
      <c r="H16" s="30">
        <v>1</v>
      </c>
      <c r="I16" s="31">
        <v>1</v>
      </c>
      <c r="J16" s="31">
        <v>49</v>
      </c>
      <c r="K16" s="57">
        <v>7</v>
      </c>
      <c r="L16" s="57">
        <v>0</v>
      </c>
      <c r="M16" s="18"/>
    </row>
    <row r="17" spans="1:13" s="17" customFormat="1" ht="17.25" customHeight="1">
      <c r="A17" s="170"/>
      <c r="B17" s="113" t="s">
        <v>60</v>
      </c>
      <c r="C17" s="30">
        <v>63</v>
      </c>
      <c r="D17" s="83">
        <v>0</v>
      </c>
      <c r="E17" s="83">
        <v>0</v>
      </c>
      <c r="F17" s="30">
        <v>0</v>
      </c>
      <c r="G17" s="30">
        <v>0</v>
      </c>
      <c r="H17" s="30">
        <v>0</v>
      </c>
      <c r="I17" s="31">
        <v>0</v>
      </c>
      <c r="J17" s="31">
        <v>54</v>
      </c>
      <c r="K17" s="57">
        <v>7</v>
      </c>
      <c r="L17" s="57">
        <v>2</v>
      </c>
      <c r="M17" s="18"/>
    </row>
    <row r="18" spans="1:13" s="17" customFormat="1" ht="17.25" customHeight="1">
      <c r="A18" s="170"/>
      <c r="B18" s="113" t="s">
        <v>61</v>
      </c>
      <c r="C18" s="30">
        <v>25</v>
      </c>
      <c r="D18" s="83">
        <v>0</v>
      </c>
      <c r="E18" s="83">
        <v>0</v>
      </c>
      <c r="F18" s="30">
        <v>0</v>
      </c>
      <c r="G18" s="30">
        <v>0</v>
      </c>
      <c r="H18" s="30">
        <v>0</v>
      </c>
      <c r="I18" s="31">
        <v>0</v>
      </c>
      <c r="J18" s="31">
        <v>8</v>
      </c>
      <c r="K18" s="57">
        <v>17</v>
      </c>
      <c r="L18" s="57">
        <v>0</v>
      </c>
      <c r="M18" s="18"/>
    </row>
    <row r="19" spans="1:13" s="17" customFormat="1" ht="17.25" customHeight="1">
      <c r="A19" s="170"/>
      <c r="B19" s="113" t="s">
        <v>62</v>
      </c>
      <c r="C19" s="30">
        <v>114</v>
      </c>
      <c r="D19" s="83">
        <v>2</v>
      </c>
      <c r="E19" s="83">
        <v>0</v>
      </c>
      <c r="F19" s="30">
        <v>0</v>
      </c>
      <c r="G19" s="30">
        <v>0</v>
      </c>
      <c r="H19" s="30">
        <v>0</v>
      </c>
      <c r="I19" s="31">
        <v>1</v>
      </c>
      <c r="J19" s="31">
        <v>87</v>
      </c>
      <c r="K19" s="57">
        <v>13</v>
      </c>
      <c r="L19" s="57">
        <v>11</v>
      </c>
      <c r="M19" s="18"/>
    </row>
    <row r="20" spans="1:13" s="17" customFormat="1" ht="16.5" customHeight="1">
      <c r="A20" s="170"/>
      <c r="B20" s="114" t="s">
        <v>63</v>
      </c>
      <c r="C20" s="30">
        <v>66</v>
      </c>
      <c r="D20" s="84">
        <v>6</v>
      </c>
      <c r="E20" s="84">
        <v>0</v>
      </c>
      <c r="F20" s="30">
        <v>0</v>
      </c>
      <c r="G20" s="30">
        <v>0</v>
      </c>
      <c r="H20" s="30">
        <v>0</v>
      </c>
      <c r="I20" s="31">
        <v>2</v>
      </c>
      <c r="J20" s="31">
        <v>57</v>
      </c>
      <c r="K20" s="57">
        <v>1</v>
      </c>
      <c r="L20" s="57">
        <v>0</v>
      </c>
      <c r="M20" s="18"/>
    </row>
    <row r="21" spans="1:13" s="18" customFormat="1" ht="16.5" customHeight="1">
      <c r="A21" s="170"/>
      <c r="B21" s="114" t="s">
        <v>64</v>
      </c>
      <c r="C21" s="30">
        <v>71</v>
      </c>
      <c r="D21" s="84">
        <v>5</v>
      </c>
      <c r="E21" s="84">
        <v>0</v>
      </c>
      <c r="F21" s="30">
        <v>0</v>
      </c>
      <c r="G21" s="30">
        <v>0</v>
      </c>
      <c r="H21" s="30">
        <v>0</v>
      </c>
      <c r="I21" s="31">
        <v>1</v>
      </c>
      <c r="J21" s="31">
        <v>62</v>
      </c>
      <c r="K21" s="31">
        <v>2</v>
      </c>
      <c r="L21" s="31">
        <v>1</v>
      </c>
    </row>
    <row r="22" spans="1:13" s="17" customFormat="1" ht="16.5" customHeight="1">
      <c r="A22" s="170"/>
      <c r="B22" s="114" t="s">
        <v>65</v>
      </c>
      <c r="C22" s="33">
        <v>35</v>
      </c>
      <c r="D22" s="84">
        <v>9</v>
      </c>
      <c r="E22" s="84">
        <v>0</v>
      </c>
      <c r="F22" s="30">
        <v>0</v>
      </c>
      <c r="G22" s="30">
        <v>0</v>
      </c>
      <c r="H22" s="30">
        <v>0</v>
      </c>
      <c r="I22" s="31">
        <v>0</v>
      </c>
      <c r="J22" s="31">
        <v>18</v>
      </c>
      <c r="K22" s="31">
        <v>7</v>
      </c>
      <c r="L22" s="31">
        <v>1</v>
      </c>
      <c r="M22" s="18"/>
    </row>
    <row r="23" spans="1:13" s="17" customFormat="1" ht="16.5" customHeight="1">
      <c r="A23" s="171"/>
      <c r="B23" s="115" t="s">
        <v>66</v>
      </c>
      <c r="C23" s="38">
        <v>31</v>
      </c>
      <c r="D23" s="85">
        <v>16</v>
      </c>
      <c r="E23" s="85">
        <v>0</v>
      </c>
      <c r="F23" s="38">
        <v>0</v>
      </c>
      <c r="G23" s="38">
        <v>0</v>
      </c>
      <c r="H23" s="38">
        <v>0</v>
      </c>
      <c r="I23" s="55">
        <v>1</v>
      </c>
      <c r="J23" s="55">
        <v>11</v>
      </c>
      <c r="K23" s="55">
        <v>2</v>
      </c>
      <c r="L23" s="55">
        <v>1</v>
      </c>
      <c r="M23" s="18"/>
    </row>
    <row r="24" spans="1:13" ht="16.5" customHeight="1">
      <c r="A24" s="205" t="s">
        <v>94</v>
      </c>
      <c r="B24" s="112" t="s">
        <v>57</v>
      </c>
      <c r="C24" s="40">
        <v>399</v>
      </c>
      <c r="D24" s="82">
        <v>22</v>
      </c>
      <c r="E24" s="57" t="s">
        <v>89</v>
      </c>
      <c r="F24" s="30">
        <v>1</v>
      </c>
      <c r="G24" s="40">
        <v>9</v>
      </c>
      <c r="H24" s="40">
        <v>19</v>
      </c>
      <c r="I24" s="57">
        <v>19</v>
      </c>
      <c r="J24" s="57">
        <v>262</v>
      </c>
      <c r="K24" s="57">
        <v>54</v>
      </c>
      <c r="L24" s="57">
        <v>13</v>
      </c>
      <c r="M24" s="80"/>
    </row>
    <row r="25" spans="1:13" ht="16.5" customHeight="1">
      <c r="A25" s="170"/>
      <c r="B25" s="113" t="s">
        <v>59</v>
      </c>
      <c r="C25" s="40">
        <v>44</v>
      </c>
      <c r="D25" s="57" t="s">
        <v>89</v>
      </c>
      <c r="E25" s="57" t="s">
        <v>89</v>
      </c>
      <c r="F25" s="30">
        <v>1</v>
      </c>
      <c r="G25" s="40">
        <v>7</v>
      </c>
      <c r="H25" s="40">
        <v>10</v>
      </c>
      <c r="I25" s="57">
        <v>10</v>
      </c>
      <c r="J25" s="57">
        <v>15</v>
      </c>
      <c r="K25" s="57">
        <v>1</v>
      </c>
      <c r="L25" s="57" t="s">
        <v>89</v>
      </c>
      <c r="M25" s="80"/>
    </row>
    <row r="26" spans="1:13" ht="16.5" customHeight="1">
      <c r="A26" s="170"/>
      <c r="B26" s="113" t="s">
        <v>60</v>
      </c>
      <c r="C26" s="40">
        <v>56</v>
      </c>
      <c r="D26" s="57" t="s">
        <v>89</v>
      </c>
      <c r="E26" s="57" t="s">
        <v>89</v>
      </c>
      <c r="F26" s="30" t="s">
        <v>89</v>
      </c>
      <c r="G26" s="40" t="s">
        <v>93</v>
      </c>
      <c r="H26" s="40" t="s">
        <v>89</v>
      </c>
      <c r="I26" s="57">
        <v>1</v>
      </c>
      <c r="J26" s="57">
        <v>40</v>
      </c>
      <c r="K26" s="57">
        <v>13</v>
      </c>
      <c r="L26" s="57">
        <v>2</v>
      </c>
      <c r="M26" s="80"/>
    </row>
    <row r="27" spans="1:13" ht="16.5" customHeight="1">
      <c r="A27" s="170"/>
      <c r="B27" s="113" t="s">
        <v>61</v>
      </c>
      <c r="C27" s="40">
        <v>24</v>
      </c>
      <c r="D27" s="57" t="s">
        <v>89</v>
      </c>
      <c r="E27" s="57" t="s">
        <v>89</v>
      </c>
      <c r="F27" s="30" t="s">
        <v>89</v>
      </c>
      <c r="G27" s="40" t="s">
        <v>93</v>
      </c>
      <c r="H27" s="40" t="s">
        <v>89</v>
      </c>
      <c r="I27" s="57" t="s">
        <v>89</v>
      </c>
      <c r="J27" s="57">
        <v>20</v>
      </c>
      <c r="K27" s="57">
        <v>4</v>
      </c>
      <c r="L27" s="57" t="s">
        <v>89</v>
      </c>
      <c r="M27" s="80"/>
    </row>
    <row r="28" spans="1:13" ht="16.5" customHeight="1">
      <c r="A28" s="170"/>
      <c r="B28" s="113" t="s">
        <v>62</v>
      </c>
      <c r="C28" s="40">
        <v>101</v>
      </c>
      <c r="D28" s="83">
        <v>1</v>
      </c>
      <c r="E28" s="57" t="s">
        <v>89</v>
      </c>
      <c r="F28" s="30" t="s">
        <v>89</v>
      </c>
      <c r="G28" s="40">
        <v>1</v>
      </c>
      <c r="H28" s="40" t="s">
        <v>89</v>
      </c>
      <c r="I28" s="57" t="s">
        <v>89</v>
      </c>
      <c r="J28" s="57">
        <v>64</v>
      </c>
      <c r="K28" s="57">
        <v>27</v>
      </c>
      <c r="L28" s="57">
        <v>8</v>
      </c>
      <c r="M28" s="80"/>
    </row>
    <row r="29" spans="1:13" ht="16.5" customHeight="1">
      <c r="A29" s="170"/>
      <c r="B29" s="114" t="s">
        <v>63</v>
      </c>
      <c r="C29" s="30">
        <v>55</v>
      </c>
      <c r="D29" s="84">
        <v>3</v>
      </c>
      <c r="E29" s="31" t="s">
        <v>89</v>
      </c>
      <c r="F29" s="30" t="s">
        <v>89</v>
      </c>
      <c r="G29" s="30">
        <v>1</v>
      </c>
      <c r="H29" s="30">
        <v>9</v>
      </c>
      <c r="I29" s="31">
        <v>8</v>
      </c>
      <c r="J29" s="31">
        <v>34</v>
      </c>
      <c r="K29" s="57" t="s">
        <v>89</v>
      </c>
      <c r="L29" s="57" t="s">
        <v>89</v>
      </c>
      <c r="M29" s="80"/>
    </row>
    <row r="30" spans="1:13" ht="16.5" customHeight="1">
      <c r="A30" s="170"/>
      <c r="B30" s="114" t="s">
        <v>64</v>
      </c>
      <c r="C30" s="30">
        <v>63</v>
      </c>
      <c r="D30" s="84">
        <v>4</v>
      </c>
      <c r="E30" s="31" t="s">
        <v>89</v>
      </c>
      <c r="F30" s="30" t="s">
        <v>89</v>
      </c>
      <c r="G30" s="30" t="s">
        <v>93</v>
      </c>
      <c r="H30" s="30" t="s">
        <v>89</v>
      </c>
      <c r="I30" s="31" t="s">
        <v>89</v>
      </c>
      <c r="J30" s="31">
        <v>57</v>
      </c>
      <c r="K30" s="31" t="s">
        <v>89</v>
      </c>
      <c r="L30" s="31">
        <v>2</v>
      </c>
      <c r="M30" s="80"/>
    </row>
    <row r="31" spans="1:13" ht="16.5" customHeight="1">
      <c r="A31" s="170"/>
      <c r="B31" s="114" t="s">
        <v>65</v>
      </c>
      <c r="C31" s="33">
        <v>32</v>
      </c>
      <c r="D31" s="84">
        <v>6</v>
      </c>
      <c r="E31" s="31" t="s">
        <v>89</v>
      </c>
      <c r="F31" s="30" t="s">
        <v>89</v>
      </c>
      <c r="G31" s="30" t="s">
        <v>93</v>
      </c>
      <c r="H31" s="30" t="s">
        <v>89</v>
      </c>
      <c r="I31" s="31" t="s">
        <v>89</v>
      </c>
      <c r="J31" s="31">
        <v>19</v>
      </c>
      <c r="K31" s="31">
        <v>7</v>
      </c>
      <c r="L31" s="31" t="s">
        <v>89</v>
      </c>
      <c r="M31" s="80"/>
    </row>
    <row r="32" spans="1:13" ht="16.5" customHeight="1" thickBot="1">
      <c r="A32" s="206"/>
      <c r="B32" s="116" t="s">
        <v>66</v>
      </c>
      <c r="C32" s="45">
        <v>24</v>
      </c>
      <c r="D32" s="86">
        <v>8</v>
      </c>
      <c r="E32" s="60" t="s">
        <v>89</v>
      </c>
      <c r="F32" s="45" t="s">
        <v>89</v>
      </c>
      <c r="G32" s="45" t="s">
        <v>93</v>
      </c>
      <c r="H32" s="45" t="s">
        <v>89</v>
      </c>
      <c r="I32" s="60" t="s">
        <v>89</v>
      </c>
      <c r="J32" s="60">
        <v>13</v>
      </c>
      <c r="K32" s="60">
        <v>2</v>
      </c>
      <c r="L32" s="60">
        <v>1</v>
      </c>
      <c r="M32" s="80"/>
    </row>
    <row r="33" spans="1:1">
      <c r="A33" s="47" t="s">
        <v>56</v>
      </c>
    </row>
    <row r="34" spans="1:1">
      <c r="A34" s="78"/>
    </row>
  </sheetData>
  <mergeCells count="16">
    <mergeCell ref="A6:A14"/>
    <mergeCell ref="A15:A23"/>
    <mergeCell ref="A24:A32"/>
    <mergeCell ref="A2:L2"/>
    <mergeCell ref="A4:A5"/>
    <mergeCell ref="B4:B5"/>
    <mergeCell ref="C4:C5"/>
    <mergeCell ref="D4:D5"/>
    <mergeCell ref="G4:G5"/>
    <mergeCell ref="L4:L5"/>
    <mergeCell ref="F4:F5"/>
    <mergeCell ref="E4:E5"/>
    <mergeCell ref="K4:K5"/>
    <mergeCell ref="H4:H5"/>
    <mergeCell ref="I4:I5"/>
    <mergeCell ref="J4:J5"/>
  </mergeCells>
  <phoneticPr fontId="1"/>
  <pageMargins left="0.78740157480314965" right="0.78740157480314965" top="0.59055118110236227" bottom="0.78740157480314965" header="0.59055118110236227" footer="0.59055118110236227"/>
  <pageSetup paperSize="9"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3.5"/>
  <cols>
    <col min="3" max="3" width="9.375" bestFit="1" customWidth="1"/>
    <col min="4" max="12" width="9" customWidth="1"/>
  </cols>
  <sheetData>
    <row r="1" spans="1:14" ht="30" customHeight="1"/>
    <row r="2" spans="1:14" ht="22.5" customHeight="1">
      <c r="A2" s="215" t="s">
        <v>102</v>
      </c>
      <c r="B2" s="215"/>
      <c r="C2" s="215"/>
      <c r="D2" s="215"/>
      <c r="E2" s="215"/>
      <c r="F2" s="215"/>
      <c r="G2" s="215"/>
      <c r="H2" s="215"/>
      <c r="I2" s="215"/>
      <c r="J2" s="215"/>
      <c r="K2" s="215"/>
      <c r="L2" s="215"/>
      <c r="M2" s="87"/>
      <c r="N2" s="87"/>
    </row>
    <row r="3" spans="1:14" ht="13.5" customHeight="1" thickBot="1">
      <c r="A3" s="136" t="s">
        <v>44</v>
      </c>
      <c r="B3" s="136"/>
      <c r="C3" s="136"/>
      <c r="D3" s="136"/>
      <c r="E3" s="136"/>
      <c r="F3" s="136"/>
      <c r="G3" s="136"/>
      <c r="H3" s="136"/>
      <c r="I3" s="136"/>
      <c r="J3" s="137"/>
      <c r="K3" s="138" t="s">
        <v>54</v>
      </c>
      <c r="L3" s="138"/>
      <c r="M3" s="87"/>
      <c r="N3" s="87"/>
    </row>
    <row r="4" spans="1:14" s="79" customFormat="1" ht="33" customHeight="1">
      <c r="A4" s="94" t="s">
        <v>52</v>
      </c>
      <c r="B4" s="101" t="s">
        <v>58</v>
      </c>
      <c r="C4" s="89" t="s">
        <v>46</v>
      </c>
      <c r="D4" s="92" t="s">
        <v>82</v>
      </c>
      <c r="E4" s="90" t="s">
        <v>47</v>
      </c>
      <c r="F4" s="92" t="s">
        <v>83</v>
      </c>
      <c r="G4" s="92" t="s">
        <v>48</v>
      </c>
      <c r="H4" s="92" t="s">
        <v>49</v>
      </c>
      <c r="I4" s="93" t="s">
        <v>84</v>
      </c>
      <c r="J4" s="95" t="s">
        <v>85</v>
      </c>
      <c r="K4" s="95" t="s">
        <v>50</v>
      </c>
      <c r="L4" s="96" t="s">
        <v>51</v>
      </c>
      <c r="M4" s="88"/>
    </row>
    <row r="5" spans="1:14" ht="18.75" customHeight="1">
      <c r="A5" s="216" t="s">
        <v>45</v>
      </c>
      <c r="B5" s="112" t="s">
        <v>57</v>
      </c>
      <c r="C5" s="103">
        <v>516</v>
      </c>
      <c r="D5" s="103">
        <v>31</v>
      </c>
      <c r="E5" s="103">
        <v>108</v>
      </c>
      <c r="F5" s="103">
        <v>1</v>
      </c>
      <c r="G5" s="103">
        <v>33</v>
      </c>
      <c r="H5" s="103">
        <v>2</v>
      </c>
      <c r="I5" s="103">
        <v>0</v>
      </c>
      <c r="J5" s="104">
        <v>3</v>
      </c>
      <c r="K5" s="139">
        <v>15</v>
      </c>
      <c r="L5" s="143">
        <v>452</v>
      </c>
      <c r="M5" s="87"/>
    </row>
    <row r="6" spans="1:14" ht="18.75" customHeight="1">
      <c r="A6" s="217"/>
      <c r="B6" s="113" t="s">
        <v>59</v>
      </c>
      <c r="C6" s="105">
        <v>63</v>
      </c>
      <c r="D6" s="105">
        <v>0</v>
      </c>
      <c r="E6" s="105">
        <v>1</v>
      </c>
      <c r="F6" s="105">
        <v>0</v>
      </c>
      <c r="G6" s="105">
        <v>0</v>
      </c>
      <c r="H6" s="105">
        <v>0</v>
      </c>
      <c r="I6" s="105">
        <v>0</v>
      </c>
      <c r="J6" s="106">
        <v>0</v>
      </c>
      <c r="K6" s="140">
        <v>0</v>
      </c>
      <c r="L6" s="144">
        <v>62</v>
      </c>
      <c r="M6" s="87"/>
    </row>
    <row r="7" spans="1:14" ht="18.75" customHeight="1">
      <c r="A7" s="217"/>
      <c r="B7" s="113" t="s">
        <v>60</v>
      </c>
      <c r="C7" s="105">
        <v>66</v>
      </c>
      <c r="D7" s="105">
        <v>1</v>
      </c>
      <c r="E7" s="105">
        <v>4</v>
      </c>
      <c r="F7" s="105">
        <v>0</v>
      </c>
      <c r="G7" s="105">
        <v>1</v>
      </c>
      <c r="H7" s="105">
        <v>0</v>
      </c>
      <c r="I7" s="105">
        <v>0</v>
      </c>
      <c r="J7" s="106">
        <v>1</v>
      </c>
      <c r="K7" s="140">
        <v>0</v>
      </c>
      <c r="L7" s="144">
        <v>66</v>
      </c>
      <c r="M7" s="87"/>
    </row>
    <row r="8" spans="1:14" ht="18.75" customHeight="1">
      <c r="A8" s="217"/>
      <c r="B8" s="113" t="s">
        <v>61</v>
      </c>
      <c r="C8" s="105">
        <v>29</v>
      </c>
      <c r="D8" s="105">
        <v>0</v>
      </c>
      <c r="E8" s="105">
        <v>0</v>
      </c>
      <c r="F8" s="105">
        <v>0</v>
      </c>
      <c r="G8" s="105">
        <v>0</v>
      </c>
      <c r="H8" s="105">
        <v>0</v>
      </c>
      <c r="I8" s="105">
        <v>0</v>
      </c>
      <c r="J8" s="106">
        <v>0</v>
      </c>
      <c r="K8" s="140">
        <v>0</v>
      </c>
      <c r="L8" s="144">
        <v>29</v>
      </c>
      <c r="M8" s="87"/>
    </row>
    <row r="9" spans="1:14" ht="18.75" customHeight="1">
      <c r="A9" s="217"/>
      <c r="B9" s="113" t="s">
        <v>62</v>
      </c>
      <c r="C9" s="105">
        <v>123</v>
      </c>
      <c r="D9" s="105">
        <v>0</v>
      </c>
      <c r="E9" s="105">
        <v>6</v>
      </c>
      <c r="F9" s="105">
        <v>0</v>
      </c>
      <c r="G9" s="105">
        <v>2</v>
      </c>
      <c r="H9" s="105">
        <v>0</v>
      </c>
      <c r="I9" s="105">
        <v>0</v>
      </c>
      <c r="J9" s="106">
        <v>1</v>
      </c>
      <c r="K9" s="140">
        <v>1</v>
      </c>
      <c r="L9" s="144">
        <v>121</v>
      </c>
      <c r="M9" s="87"/>
    </row>
    <row r="10" spans="1:14" ht="18.75" customHeight="1">
      <c r="A10" s="217"/>
      <c r="B10" s="114" t="s">
        <v>63</v>
      </c>
      <c r="C10" s="105">
        <v>70</v>
      </c>
      <c r="D10" s="105">
        <v>0</v>
      </c>
      <c r="E10" s="105">
        <v>32</v>
      </c>
      <c r="F10" s="105">
        <v>1</v>
      </c>
      <c r="G10" s="105">
        <v>21</v>
      </c>
      <c r="H10" s="105">
        <v>2</v>
      </c>
      <c r="I10" s="105">
        <v>0</v>
      </c>
      <c r="J10" s="106">
        <v>0</v>
      </c>
      <c r="K10" s="140">
        <v>4</v>
      </c>
      <c r="L10" s="144">
        <v>53</v>
      </c>
      <c r="M10" s="87"/>
    </row>
    <row r="11" spans="1:14" ht="18.75" customHeight="1">
      <c r="A11" s="217"/>
      <c r="B11" s="114" t="s">
        <v>64</v>
      </c>
      <c r="C11" s="105">
        <v>85</v>
      </c>
      <c r="D11" s="105">
        <v>3</v>
      </c>
      <c r="E11" s="105">
        <v>34</v>
      </c>
      <c r="F11" s="105">
        <v>0</v>
      </c>
      <c r="G11" s="105">
        <v>5</v>
      </c>
      <c r="H11" s="105">
        <v>0</v>
      </c>
      <c r="I11" s="105">
        <v>0</v>
      </c>
      <c r="J11" s="106">
        <v>1</v>
      </c>
      <c r="K11" s="140">
        <v>9</v>
      </c>
      <c r="L11" s="144">
        <v>73</v>
      </c>
      <c r="M11" s="87"/>
    </row>
    <row r="12" spans="1:14" ht="18.75" customHeight="1">
      <c r="A12" s="217"/>
      <c r="B12" s="114" t="s">
        <v>65</v>
      </c>
      <c r="C12" s="105">
        <v>48</v>
      </c>
      <c r="D12" s="105">
        <v>26</v>
      </c>
      <c r="E12" s="105">
        <v>13</v>
      </c>
      <c r="F12" s="105">
        <v>0</v>
      </c>
      <c r="G12" s="105">
        <v>0</v>
      </c>
      <c r="H12" s="105">
        <v>0</v>
      </c>
      <c r="I12" s="105">
        <v>0</v>
      </c>
      <c r="J12" s="106">
        <v>0</v>
      </c>
      <c r="K12" s="140">
        <v>0</v>
      </c>
      <c r="L12" s="144">
        <v>28</v>
      </c>
      <c r="M12" s="87"/>
    </row>
    <row r="13" spans="1:14" ht="18.75" customHeight="1">
      <c r="A13" s="218"/>
      <c r="B13" s="115" t="s">
        <v>66</v>
      </c>
      <c r="C13" s="107">
        <v>32</v>
      </c>
      <c r="D13" s="107">
        <v>1</v>
      </c>
      <c r="E13" s="107">
        <v>18</v>
      </c>
      <c r="F13" s="107">
        <v>0</v>
      </c>
      <c r="G13" s="107">
        <v>4</v>
      </c>
      <c r="H13" s="107">
        <v>0</v>
      </c>
      <c r="I13" s="107">
        <v>0</v>
      </c>
      <c r="J13" s="108">
        <v>0</v>
      </c>
      <c r="K13" s="141">
        <v>1</v>
      </c>
      <c r="L13" s="145">
        <v>20</v>
      </c>
      <c r="M13" s="87"/>
    </row>
    <row r="14" spans="1:14" ht="18.75" customHeight="1">
      <c r="A14" s="216" t="s">
        <v>35</v>
      </c>
      <c r="B14" s="112" t="s">
        <v>57</v>
      </c>
      <c r="C14" s="103">
        <v>466</v>
      </c>
      <c r="D14" s="103">
        <v>19</v>
      </c>
      <c r="E14" s="103">
        <v>143</v>
      </c>
      <c r="F14" s="103">
        <v>0</v>
      </c>
      <c r="G14" s="103">
        <v>13</v>
      </c>
      <c r="H14" s="103">
        <v>3</v>
      </c>
      <c r="I14" s="103">
        <v>1</v>
      </c>
      <c r="J14" s="104">
        <v>1</v>
      </c>
      <c r="K14" s="139">
        <v>8</v>
      </c>
      <c r="L14" s="143">
        <v>425</v>
      </c>
      <c r="M14" s="87"/>
    </row>
    <row r="15" spans="1:14" ht="18.75" customHeight="1">
      <c r="A15" s="217"/>
      <c r="B15" s="113" t="s">
        <v>59</v>
      </c>
      <c r="C15" s="109">
        <v>61</v>
      </c>
      <c r="D15" s="109">
        <v>0</v>
      </c>
      <c r="E15" s="109">
        <v>33</v>
      </c>
      <c r="F15" s="109">
        <v>0</v>
      </c>
      <c r="G15" s="109">
        <v>0</v>
      </c>
      <c r="H15" s="109">
        <v>0</v>
      </c>
      <c r="I15" s="109">
        <v>0</v>
      </c>
      <c r="J15" s="106">
        <v>0</v>
      </c>
      <c r="K15" s="140">
        <v>0</v>
      </c>
      <c r="L15" s="144">
        <v>58</v>
      </c>
      <c r="M15" s="87"/>
    </row>
    <row r="16" spans="1:14" ht="18.75" customHeight="1">
      <c r="A16" s="217"/>
      <c r="B16" s="113" t="s">
        <v>60</v>
      </c>
      <c r="C16" s="109">
        <v>63</v>
      </c>
      <c r="D16" s="109">
        <v>0</v>
      </c>
      <c r="E16" s="109">
        <v>0</v>
      </c>
      <c r="F16" s="109">
        <v>0</v>
      </c>
      <c r="G16" s="109">
        <v>0</v>
      </c>
      <c r="H16" s="109">
        <v>0</v>
      </c>
      <c r="I16" s="109">
        <v>0</v>
      </c>
      <c r="J16" s="106">
        <v>0</v>
      </c>
      <c r="K16" s="140">
        <v>0</v>
      </c>
      <c r="L16" s="144">
        <v>63</v>
      </c>
      <c r="M16" s="87"/>
    </row>
    <row r="17" spans="1:13" ht="18.75" customHeight="1">
      <c r="A17" s="217"/>
      <c r="B17" s="113" t="s">
        <v>61</v>
      </c>
      <c r="C17" s="109">
        <v>25</v>
      </c>
      <c r="D17" s="109">
        <v>0</v>
      </c>
      <c r="E17" s="109">
        <v>2</v>
      </c>
      <c r="F17" s="109">
        <v>0</v>
      </c>
      <c r="G17" s="109">
        <v>0</v>
      </c>
      <c r="H17" s="109">
        <v>0</v>
      </c>
      <c r="I17" s="109">
        <v>0</v>
      </c>
      <c r="J17" s="106">
        <v>0</v>
      </c>
      <c r="K17" s="140">
        <v>0</v>
      </c>
      <c r="L17" s="144">
        <v>25</v>
      </c>
      <c r="M17" s="87"/>
    </row>
    <row r="18" spans="1:13" ht="18.75" customHeight="1">
      <c r="A18" s="217"/>
      <c r="B18" s="113" t="s">
        <v>62</v>
      </c>
      <c r="C18" s="109">
        <v>114</v>
      </c>
      <c r="D18" s="109">
        <v>0</v>
      </c>
      <c r="E18" s="109">
        <v>6</v>
      </c>
      <c r="F18" s="109">
        <v>0</v>
      </c>
      <c r="G18" s="109">
        <v>1</v>
      </c>
      <c r="H18" s="109">
        <v>0</v>
      </c>
      <c r="I18" s="109">
        <v>0</v>
      </c>
      <c r="J18" s="106">
        <v>0</v>
      </c>
      <c r="K18" s="140">
        <v>0</v>
      </c>
      <c r="L18" s="144">
        <v>112</v>
      </c>
      <c r="M18" s="87"/>
    </row>
    <row r="19" spans="1:13" ht="18.75" customHeight="1">
      <c r="A19" s="217"/>
      <c r="B19" s="114" t="s">
        <v>63</v>
      </c>
      <c r="C19" s="109">
        <v>66</v>
      </c>
      <c r="D19" s="109">
        <v>0</v>
      </c>
      <c r="E19" s="109">
        <v>44</v>
      </c>
      <c r="F19" s="109">
        <v>0</v>
      </c>
      <c r="G19" s="109">
        <v>2</v>
      </c>
      <c r="H19" s="109">
        <v>0</v>
      </c>
      <c r="I19" s="109">
        <v>1</v>
      </c>
      <c r="J19" s="106">
        <v>0</v>
      </c>
      <c r="K19" s="140">
        <v>1</v>
      </c>
      <c r="L19" s="144">
        <v>60</v>
      </c>
      <c r="M19" s="87"/>
    </row>
    <row r="20" spans="1:13" ht="18.75" customHeight="1">
      <c r="A20" s="217"/>
      <c r="B20" s="114" t="s">
        <v>64</v>
      </c>
      <c r="C20" s="109">
        <v>71</v>
      </c>
      <c r="D20" s="109">
        <v>0</v>
      </c>
      <c r="E20" s="109">
        <v>24</v>
      </c>
      <c r="F20" s="109">
        <v>0</v>
      </c>
      <c r="G20" s="109">
        <v>4</v>
      </c>
      <c r="H20" s="109">
        <v>0</v>
      </c>
      <c r="I20" s="109">
        <v>0</v>
      </c>
      <c r="J20" s="106">
        <v>1</v>
      </c>
      <c r="K20" s="140">
        <v>3</v>
      </c>
      <c r="L20" s="144">
        <v>66</v>
      </c>
      <c r="M20" s="87"/>
    </row>
    <row r="21" spans="1:13" ht="18.75" customHeight="1">
      <c r="A21" s="217"/>
      <c r="B21" s="114" t="s">
        <v>65</v>
      </c>
      <c r="C21" s="109">
        <v>35</v>
      </c>
      <c r="D21" s="109">
        <v>15</v>
      </c>
      <c r="E21" s="109">
        <v>16</v>
      </c>
      <c r="F21" s="109">
        <v>0</v>
      </c>
      <c r="G21" s="109">
        <v>0</v>
      </c>
      <c r="H21" s="109">
        <v>3</v>
      </c>
      <c r="I21" s="109">
        <v>0</v>
      </c>
      <c r="J21" s="106">
        <v>0</v>
      </c>
      <c r="K21" s="140">
        <v>1</v>
      </c>
      <c r="L21" s="144">
        <v>26</v>
      </c>
      <c r="M21" s="87"/>
    </row>
    <row r="22" spans="1:13" ht="18.75" customHeight="1">
      <c r="A22" s="218"/>
      <c r="B22" s="115" t="s">
        <v>66</v>
      </c>
      <c r="C22" s="110">
        <v>31</v>
      </c>
      <c r="D22" s="110">
        <v>4</v>
      </c>
      <c r="E22" s="110">
        <v>18</v>
      </c>
      <c r="F22" s="110">
        <v>0</v>
      </c>
      <c r="G22" s="110">
        <v>6</v>
      </c>
      <c r="H22" s="110">
        <v>0</v>
      </c>
      <c r="I22" s="110">
        <v>0</v>
      </c>
      <c r="J22" s="108">
        <v>0</v>
      </c>
      <c r="K22" s="141">
        <v>3</v>
      </c>
      <c r="L22" s="145">
        <v>15</v>
      </c>
      <c r="M22" s="87"/>
    </row>
    <row r="23" spans="1:13" ht="18.75" customHeight="1">
      <c r="A23" s="216" t="s">
        <v>95</v>
      </c>
      <c r="B23" s="112" t="s">
        <v>57</v>
      </c>
      <c r="C23" s="134">
        <v>399</v>
      </c>
      <c r="D23" s="152" t="s">
        <v>89</v>
      </c>
      <c r="E23" s="134">
        <v>121</v>
      </c>
      <c r="F23" s="152" t="s">
        <v>89</v>
      </c>
      <c r="G23" s="134">
        <v>9</v>
      </c>
      <c r="H23" s="134">
        <v>1</v>
      </c>
      <c r="I23" s="134">
        <v>2</v>
      </c>
      <c r="J23" s="104">
        <v>2</v>
      </c>
      <c r="K23" s="139">
        <v>6</v>
      </c>
      <c r="L23" s="143">
        <v>377</v>
      </c>
      <c r="M23" s="87"/>
    </row>
    <row r="24" spans="1:13" ht="18.75" customHeight="1">
      <c r="A24" s="217"/>
      <c r="B24" s="113" t="s">
        <v>59</v>
      </c>
      <c r="C24" s="109">
        <v>44</v>
      </c>
      <c r="D24" s="33" t="s">
        <v>89</v>
      </c>
      <c r="E24" s="109">
        <v>6</v>
      </c>
      <c r="F24" s="33" t="s">
        <v>89</v>
      </c>
      <c r="G24" s="33" t="s">
        <v>89</v>
      </c>
      <c r="H24" s="33" t="s">
        <v>89</v>
      </c>
      <c r="I24" s="33" t="s">
        <v>89</v>
      </c>
      <c r="J24" s="31" t="s">
        <v>89</v>
      </c>
      <c r="K24" s="153" t="s">
        <v>89</v>
      </c>
      <c r="L24" s="144">
        <v>44</v>
      </c>
      <c r="M24" s="87"/>
    </row>
    <row r="25" spans="1:13" ht="18.75" customHeight="1">
      <c r="A25" s="217"/>
      <c r="B25" s="113" t="s">
        <v>60</v>
      </c>
      <c r="C25" s="109">
        <v>56</v>
      </c>
      <c r="D25" s="33" t="s">
        <v>89</v>
      </c>
      <c r="E25" s="33" t="s">
        <v>89</v>
      </c>
      <c r="F25" s="33" t="s">
        <v>89</v>
      </c>
      <c r="G25" s="33" t="s">
        <v>89</v>
      </c>
      <c r="H25" s="33" t="s">
        <v>89</v>
      </c>
      <c r="I25" s="33" t="s">
        <v>89</v>
      </c>
      <c r="J25" s="31" t="s">
        <v>89</v>
      </c>
      <c r="K25" s="153" t="s">
        <v>89</v>
      </c>
      <c r="L25" s="144">
        <v>56</v>
      </c>
      <c r="M25" s="87"/>
    </row>
    <row r="26" spans="1:13" ht="18.75" customHeight="1">
      <c r="A26" s="217"/>
      <c r="B26" s="113" t="s">
        <v>61</v>
      </c>
      <c r="C26" s="109">
        <v>24</v>
      </c>
      <c r="D26" s="33" t="s">
        <v>89</v>
      </c>
      <c r="E26" s="109">
        <v>2</v>
      </c>
      <c r="F26" s="33" t="s">
        <v>89</v>
      </c>
      <c r="G26" s="33" t="s">
        <v>89</v>
      </c>
      <c r="H26" s="33" t="s">
        <v>89</v>
      </c>
      <c r="I26" s="33" t="s">
        <v>89</v>
      </c>
      <c r="J26" s="31" t="s">
        <v>89</v>
      </c>
      <c r="K26" s="153" t="s">
        <v>89</v>
      </c>
      <c r="L26" s="144">
        <v>24</v>
      </c>
      <c r="M26" s="87"/>
    </row>
    <row r="27" spans="1:13" ht="18.75" customHeight="1">
      <c r="A27" s="217"/>
      <c r="B27" s="113" t="s">
        <v>62</v>
      </c>
      <c r="C27" s="109">
        <v>101</v>
      </c>
      <c r="D27" s="33" t="s">
        <v>89</v>
      </c>
      <c r="E27" s="109">
        <v>38</v>
      </c>
      <c r="F27" s="33" t="s">
        <v>89</v>
      </c>
      <c r="G27" s="109">
        <v>2</v>
      </c>
      <c r="H27" s="33" t="s">
        <v>89</v>
      </c>
      <c r="I27" s="33" t="s">
        <v>89</v>
      </c>
      <c r="J27" s="31" t="s">
        <v>89</v>
      </c>
      <c r="K27" s="153" t="s">
        <v>89</v>
      </c>
      <c r="L27" s="144">
        <v>100</v>
      </c>
      <c r="M27" s="87"/>
    </row>
    <row r="28" spans="1:13" ht="18.75" customHeight="1">
      <c r="A28" s="217"/>
      <c r="B28" s="114" t="s">
        <v>63</v>
      </c>
      <c r="C28" s="109">
        <v>55</v>
      </c>
      <c r="D28" s="33" t="s">
        <v>89</v>
      </c>
      <c r="E28" s="109">
        <v>34</v>
      </c>
      <c r="F28" s="33" t="s">
        <v>89</v>
      </c>
      <c r="G28" s="109">
        <v>1</v>
      </c>
      <c r="H28" s="33" t="s">
        <v>89</v>
      </c>
      <c r="I28" s="109">
        <v>1</v>
      </c>
      <c r="J28" s="106">
        <v>2</v>
      </c>
      <c r="K28" s="140">
        <v>1</v>
      </c>
      <c r="L28" s="144">
        <v>52</v>
      </c>
      <c r="M28" s="87"/>
    </row>
    <row r="29" spans="1:13" ht="18.75" customHeight="1">
      <c r="A29" s="217"/>
      <c r="B29" s="114" t="s">
        <v>64</v>
      </c>
      <c r="C29" s="109">
        <v>63</v>
      </c>
      <c r="D29" s="33" t="s">
        <v>89</v>
      </c>
      <c r="E29" s="109">
        <v>21</v>
      </c>
      <c r="F29" s="33" t="s">
        <v>89</v>
      </c>
      <c r="G29" s="109">
        <v>4</v>
      </c>
      <c r="H29" s="109">
        <v>1</v>
      </c>
      <c r="I29" s="33" t="s">
        <v>89</v>
      </c>
      <c r="J29" s="31" t="s">
        <v>89</v>
      </c>
      <c r="K29" s="140">
        <v>3</v>
      </c>
      <c r="L29" s="144">
        <v>59</v>
      </c>
      <c r="M29" s="87"/>
    </row>
    <row r="30" spans="1:13" ht="18.75" customHeight="1">
      <c r="A30" s="217"/>
      <c r="B30" s="114" t="s">
        <v>65</v>
      </c>
      <c r="C30" s="109">
        <v>32</v>
      </c>
      <c r="D30" s="33" t="s">
        <v>89</v>
      </c>
      <c r="E30" s="109">
        <v>10</v>
      </c>
      <c r="F30" s="33" t="s">
        <v>89</v>
      </c>
      <c r="G30" s="33" t="s">
        <v>89</v>
      </c>
      <c r="H30" s="33" t="s">
        <v>89</v>
      </c>
      <c r="I30" s="33" t="s">
        <v>89</v>
      </c>
      <c r="J30" s="31" t="s">
        <v>89</v>
      </c>
      <c r="K30" s="153" t="s">
        <v>89</v>
      </c>
      <c r="L30" s="144">
        <v>26</v>
      </c>
      <c r="M30" s="87"/>
    </row>
    <row r="31" spans="1:13" ht="18.75" customHeight="1" thickBot="1">
      <c r="A31" s="219"/>
      <c r="B31" s="116" t="s">
        <v>66</v>
      </c>
      <c r="C31" s="111">
        <v>24</v>
      </c>
      <c r="D31" s="45" t="s">
        <v>89</v>
      </c>
      <c r="E31" s="111">
        <v>10</v>
      </c>
      <c r="F31" s="45" t="s">
        <v>89</v>
      </c>
      <c r="G31" s="111">
        <v>2</v>
      </c>
      <c r="H31" s="45" t="s">
        <v>89</v>
      </c>
      <c r="I31" s="111">
        <v>1</v>
      </c>
      <c r="J31" s="60" t="s">
        <v>89</v>
      </c>
      <c r="K31" s="142">
        <v>2</v>
      </c>
      <c r="L31" s="146">
        <v>16</v>
      </c>
      <c r="M31" s="87"/>
    </row>
    <row r="32" spans="1:13">
      <c r="A32" s="135" t="s">
        <v>86</v>
      </c>
      <c r="B32" s="102"/>
    </row>
    <row r="33" spans="1:2">
      <c r="A33" s="135" t="s">
        <v>53</v>
      </c>
      <c r="B33" s="102"/>
    </row>
  </sheetData>
  <mergeCells count="4">
    <mergeCell ref="A2:L2"/>
    <mergeCell ref="A5:A13"/>
    <mergeCell ref="A14:A22"/>
    <mergeCell ref="A23:A31"/>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目次</vt:lpstr>
      <vt:lpstr>087</vt:lpstr>
      <vt:lpstr>088</vt:lpstr>
      <vt:lpstr>089</vt:lpstr>
      <vt:lpstr>090</vt:lpstr>
      <vt:lpstr>091</vt:lpstr>
      <vt:lpstr>092</vt:lpstr>
      <vt:lpstr>'087'!Print_Area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sagashi</cp:lastModifiedBy>
  <cp:lastPrinted>2022-05-12T01:05:15Z</cp:lastPrinted>
  <dcterms:created xsi:type="dcterms:W3CDTF">2013-07-25T00:12:45Z</dcterms:created>
  <dcterms:modified xsi:type="dcterms:W3CDTF">2025-07-08T08:38:55Z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37119</vt:lpwstr>
  </property>
  <property fmtid="{D5CDD505-2E9C-101B-9397-08002B2CF9AE}" pid="3" name="NXPowerLiteSettings">
    <vt:lpwstr>F74006B004C800</vt:lpwstr>
  </property>
  <property fmtid="{D5CDD505-2E9C-101B-9397-08002B2CF9AE}" pid="4" name="NXPowerLiteVersion">
    <vt:lpwstr>S5.2.4</vt:lpwstr>
  </property>
</Properties>
</file>