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6930"/>
  </bookViews>
  <sheets>
    <sheet name="目次" sheetId="11" r:id="rId1"/>
    <sheet name="184" sheetId="1" r:id="rId2"/>
    <sheet name="185" sheetId="2" r:id="rId3"/>
    <sheet name="186" sheetId="3" r:id="rId4"/>
    <sheet name="187" sheetId="4" r:id="rId5"/>
    <sheet name="188" sheetId="5" r:id="rId6"/>
    <sheet name="189" sheetId="6" r:id="rId7"/>
    <sheet name="190" sheetId="7" r:id="rId8"/>
    <sheet name="191" sheetId="8" r:id="rId9"/>
    <sheet name="192" sheetId="9" r:id="rId10"/>
    <sheet name="193" sheetId="10" r:id="rId11"/>
  </sheets>
  <definedNames>
    <definedName name="_xlnm.Print_Area" localSheetId="6">'189'!$A$1:$R$57</definedName>
  </definedNames>
  <calcPr calcId="162913"/>
</workbook>
</file>

<file path=xl/calcChain.xml><?xml version="1.0" encoding="utf-8"?>
<calcChain xmlns="http://schemas.openxmlformats.org/spreadsheetml/2006/main">
  <c r="C14" i="11" l="1"/>
  <c r="C13" i="11"/>
  <c r="C11" i="11"/>
  <c r="C10" i="11"/>
  <c r="C9" i="11"/>
  <c r="C8" i="11"/>
  <c r="B8" i="11" l="1"/>
  <c r="C7" i="11"/>
  <c r="B7" i="11"/>
  <c r="C6" i="11"/>
  <c r="B6" i="11"/>
  <c r="C5" i="11"/>
  <c r="B5" i="11"/>
  <c r="B9" i="11"/>
  <c r="B10" i="11"/>
  <c r="B11" i="11"/>
  <c r="C12" i="11"/>
  <c r="B12" i="11"/>
  <c r="B13" i="11"/>
  <c r="B14" i="11"/>
</calcChain>
</file>

<file path=xl/sharedStrings.xml><?xml version="1.0" encoding="utf-8"?>
<sst xmlns="http://schemas.openxmlformats.org/spreadsheetml/2006/main" count="1946" uniqueCount="545">
  <si>
    <t>組合数</t>
    <rPh sb="0" eb="3">
      <t>クミアイスウ</t>
    </rPh>
    <phoneticPr fontId="2"/>
  </si>
  <si>
    <t>組合員数</t>
    <rPh sb="0" eb="3">
      <t>クミアイイン</t>
    </rPh>
    <rPh sb="3" eb="4">
      <t>スウ</t>
    </rPh>
    <phoneticPr fontId="2"/>
  </si>
  <si>
    <t>情報通信業</t>
    <rPh sb="0" eb="2">
      <t>ジョウホウ</t>
    </rPh>
    <rPh sb="2" eb="5">
      <t>ツウシンギョウ</t>
    </rPh>
    <phoneticPr fontId="2"/>
  </si>
  <si>
    <t>サービス業</t>
    <rPh sb="4" eb="5">
      <t>ギョウ</t>
    </rPh>
    <phoneticPr fontId="2"/>
  </si>
  <si>
    <t>産 業 別</t>
    <rPh sb="0" eb="5">
      <t>サンギョウベツ</t>
    </rPh>
    <phoneticPr fontId="2"/>
  </si>
  <si>
    <t>分類不能の産業</t>
    <rPh sb="0" eb="2">
      <t>ブンルイ</t>
    </rPh>
    <rPh sb="2" eb="4">
      <t>フノウ</t>
    </rPh>
    <rPh sb="5" eb="7">
      <t>サンギョウ</t>
    </rPh>
    <phoneticPr fontId="2"/>
  </si>
  <si>
    <t>複合サービス事業</t>
    <rPh sb="0" eb="2">
      <t>フクゴウ</t>
    </rPh>
    <rPh sb="6" eb="8">
      <t>ジギョウ</t>
    </rPh>
    <phoneticPr fontId="2"/>
  </si>
  <si>
    <t>電気･ガス・
熱供給・水道業</t>
    <rPh sb="0" eb="2">
      <t>デンキ</t>
    </rPh>
    <rPh sb="7" eb="8">
      <t>ネツ</t>
    </rPh>
    <rPh sb="8" eb="10">
      <t>キョウキュウ</t>
    </rPh>
    <rPh sb="11" eb="13">
      <t>スイドウ</t>
    </rPh>
    <rPh sb="13" eb="14">
      <t>ギョウ</t>
    </rPh>
    <phoneticPr fontId="2"/>
  </si>
  <si>
    <t>農業,林業/漁業</t>
    <rPh sb="0" eb="2">
      <t>ノウギョウ</t>
    </rPh>
    <rPh sb="3" eb="4">
      <t>ハヤシ</t>
    </rPh>
    <rPh sb="4" eb="5">
      <t>ギョウ</t>
    </rPh>
    <rPh sb="6" eb="8">
      <t>ギョギョウ</t>
    </rPh>
    <phoneticPr fontId="2"/>
  </si>
  <si>
    <t>鉱業,採石業,
砂利採取業</t>
    <rPh sb="0" eb="2">
      <t>コウギョウ</t>
    </rPh>
    <rPh sb="3" eb="6">
      <t>サイセキギョウ</t>
    </rPh>
    <rPh sb="8" eb="13">
      <t>ジャリサイシュギョウ</t>
    </rPh>
    <phoneticPr fontId="2"/>
  </si>
  <si>
    <t>運輸業,郵便業</t>
    <rPh sb="0" eb="2">
      <t>ウンユ</t>
    </rPh>
    <rPh sb="2" eb="3">
      <t>ギョウ</t>
    </rPh>
    <rPh sb="4" eb="6">
      <t>ユウビン</t>
    </rPh>
    <rPh sb="6" eb="7">
      <t>ギョウ</t>
    </rPh>
    <phoneticPr fontId="2"/>
  </si>
  <si>
    <t>卸売業,小売業</t>
    <rPh sb="0" eb="1">
      <t>オロシ</t>
    </rPh>
    <rPh sb="1" eb="2">
      <t>ウ</t>
    </rPh>
    <rPh sb="2" eb="3">
      <t>ギョウ</t>
    </rPh>
    <rPh sb="4" eb="6">
      <t>コウ</t>
    </rPh>
    <rPh sb="6" eb="7">
      <t>ギョウ</t>
    </rPh>
    <phoneticPr fontId="2"/>
  </si>
  <si>
    <t>金融業,保険業</t>
    <rPh sb="0" eb="2">
      <t>キンユウ</t>
    </rPh>
    <rPh sb="2" eb="3">
      <t>ギョウ</t>
    </rPh>
    <rPh sb="4" eb="6">
      <t>ホケン</t>
    </rPh>
    <rPh sb="6" eb="7">
      <t>ギョウ</t>
    </rPh>
    <phoneticPr fontId="2"/>
  </si>
  <si>
    <t>不動産業,
物品賃貸業</t>
    <rPh sb="0" eb="3">
      <t>フドウサン</t>
    </rPh>
    <rPh sb="3" eb="4">
      <t>ギョウ</t>
    </rPh>
    <rPh sb="6" eb="8">
      <t>ブッピン</t>
    </rPh>
    <rPh sb="8" eb="11">
      <t>チンタイギョウ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</si>
  <si>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</si>
  <si>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</si>
  <si>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各年6月30日現在</t>
    <rPh sb="0" eb="2">
      <t>カクネン</t>
    </rPh>
    <rPh sb="3" eb="4">
      <t>ガツ</t>
    </rPh>
    <rPh sb="6" eb="7">
      <t>ニチ</t>
    </rPh>
    <rPh sb="7" eb="9">
      <t>ゲンザイ</t>
    </rPh>
    <phoneticPr fontId="2"/>
  </si>
  <si>
    <t xml:space="preserve">   　就職率＝就職件数／新規求職者数×100</t>
    <rPh sb="13" eb="15">
      <t>シンキ</t>
    </rPh>
    <phoneticPr fontId="2"/>
  </si>
  <si>
    <t>資料:佐賀公共職業安定所</t>
  </si>
  <si>
    <t>うち女</t>
  </si>
  <si>
    <t>新規求職者数</t>
    <rPh sb="4" eb="5">
      <t>シャ</t>
    </rPh>
    <rPh sb="5" eb="6">
      <t>スウ</t>
    </rPh>
    <phoneticPr fontId="2"/>
  </si>
  <si>
    <t>注1）パートタイムを含む。九州には沖縄を含む。</t>
    <rPh sb="0" eb="1">
      <t>チュウ</t>
    </rPh>
    <rPh sb="13" eb="15">
      <t>キュウシュウ</t>
    </rPh>
    <rPh sb="17" eb="19">
      <t>オキナワ</t>
    </rPh>
    <rPh sb="20" eb="21">
      <t>フク</t>
    </rPh>
    <phoneticPr fontId="5"/>
  </si>
  <si>
    <t>佐賀県</t>
    <rPh sb="2" eb="3">
      <t>ケン</t>
    </rPh>
    <phoneticPr fontId="5"/>
  </si>
  <si>
    <t>佐賀公共職業
安定所管内</t>
    <rPh sb="0" eb="2">
      <t>サガ</t>
    </rPh>
    <rPh sb="2" eb="4">
      <t>コウキョウ</t>
    </rPh>
    <rPh sb="4" eb="6">
      <t>ショクギョウ</t>
    </rPh>
    <rPh sb="7" eb="9">
      <t>アンテイ</t>
    </rPh>
    <rPh sb="9" eb="10">
      <t>ショ</t>
    </rPh>
    <rPh sb="10" eb="12">
      <t>カンナイ</t>
    </rPh>
    <phoneticPr fontId="2"/>
  </si>
  <si>
    <t>年度・月</t>
    <rPh sb="0" eb="2">
      <t>ネンド</t>
    </rPh>
    <rPh sb="3" eb="4">
      <t>ツキ</t>
    </rPh>
    <phoneticPr fontId="5"/>
  </si>
  <si>
    <t>（単位：倍）</t>
    <rPh sb="1" eb="3">
      <t>タンイ</t>
    </rPh>
    <phoneticPr fontId="2"/>
  </si>
  <si>
    <t>注）昭和50年の非労働力人口には，労働力状態「不詳」を含む。</t>
    <rPh sb="0" eb="1">
      <t>チュウ</t>
    </rPh>
    <rPh sb="2" eb="4">
      <t>ショウワ</t>
    </rPh>
    <rPh sb="6" eb="7">
      <t>ネン</t>
    </rPh>
    <rPh sb="8" eb="9">
      <t>ヒ</t>
    </rPh>
    <rPh sb="9" eb="12">
      <t>ロウドウリョク</t>
    </rPh>
    <rPh sb="12" eb="14">
      <t>ジンコウ</t>
    </rPh>
    <rPh sb="17" eb="20">
      <t>ロウドウリョク</t>
    </rPh>
    <rPh sb="20" eb="22">
      <t>ジョウタイ</t>
    </rPh>
    <rPh sb="23" eb="25">
      <t>フショウ</t>
    </rPh>
    <rPh sb="27" eb="28">
      <t>フク</t>
    </rPh>
    <phoneticPr fontId="6"/>
  </si>
  <si>
    <t>総数</t>
    <rPh sb="0" eb="2">
      <t>ソウスウ</t>
    </rPh>
    <phoneticPr fontId="6"/>
  </si>
  <si>
    <t>構成比</t>
  </si>
  <si>
    <t>実  数</t>
  </si>
  <si>
    <t>平 成 22 年</t>
    <rPh sb="0" eb="1">
      <t>タイラ</t>
    </rPh>
    <rPh sb="2" eb="3">
      <t>シゲル</t>
    </rPh>
    <rPh sb="7" eb="8">
      <t>ネン</t>
    </rPh>
    <phoneticPr fontId="6"/>
  </si>
  <si>
    <t>平 成 12 年</t>
  </si>
  <si>
    <t>実 数</t>
  </si>
  <si>
    <t>昭 和 55 年</t>
  </si>
  <si>
    <t>女</t>
    <rPh sb="0" eb="1">
      <t>オンナ</t>
    </rPh>
    <phoneticPr fontId="2"/>
  </si>
  <si>
    <t>男</t>
    <rPh sb="0" eb="1">
      <t>オトコ</t>
    </rPh>
    <phoneticPr fontId="2"/>
  </si>
  <si>
    <t>総数</t>
    <rPh sb="0" eb="2">
      <t>ソウスウ</t>
    </rPh>
    <phoneticPr fontId="2"/>
  </si>
  <si>
    <t>分類不能
の産業</t>
    <rPh sb="0" eb="2">
      <t>ブンルイ</t>
    </rPh>
    <rPh sb="2" eb="4">
      <t>フノウ</t>
    </rPh>
    <rPh sb="6" eb="8">
      <t>サンギョウ</t>
    </rPh>
    <phoneticPr fontId="2"/>
  </si>
  <si>
    <t>第三次
産　業</t>
    <rPh sb="0" eb="1">
      <t>ダイ</t>
    </rPh>
    <rPh sb="1" eb="3">
      <t>サンジ</t>
    </rPh>
    <rPh sb="4" eb="5">
      <t>サン</t>
    </rPh>
    <rPh sb="6" eb="7">
      <t>ギョウ</t>
    </rPh>
    <phoneticPr fontId="2"/>
  </si>
  <si>
    <t>第二次
産　業</t>
    <rPh sb="0" eb="1">
      <t>ダイ</t>
    </rPh>
    <rPh sb="1" eb="3">
      <t>ニジ</t>
    </rPh>
    <rPh sb="4" eb="5">
      <t>サン</t>
    </rPh>
    <rPh sb="6" eb="7">
      <t>ギョウ</t>
    </rPh>
    <phoneticPr fontId="2"/>
  </si>
  <si>
    <t>第一次
産　業</t>
    <rPh sb="0" eb="1">
      <t>ダイ</t>
    </rPh>
    <rPh sb="1" eb="3">
      <t>イチジ</t>
    </rPh>
    <rPh sb="4" eb="5">
      <t>サン</t>
    </rPh>
    <rPh sb="6" eb="7">
      <t>ギョウ</t>
    </rPh>
    <phoneticPr fontId="2"/>
  </si>
  <si>
    <t>構成比</t>
    <rPh sb="0" eb="3">
      <t>コウセイヒ</t>
    </rPh>
    <phoneticPr fontId="2"/>
  </si>
  <si>
    <t>実数</t>
    <rPh sb="0" eb="2">
      <t>ジッスウ</t>
    </rPh>
    <phoneticPr fontId="2"/>
  </si>
  <si>
    <t>産業・男女別</t>
    <rPh sb="0" eb="2">
      <t>サンギョウ</t>
    </rPh>
    <rPh sb="3" eb="5">
      <t>ダンジョ</t>
    </rPh>
    <rPh sb="5" eb="6">
      <t>ベツ</t>
    </rPh>
    <phoneticPr fontId="2"/>
  </si>
  <si>
    <t>各年10月1日現在</t>
    <rPh sb="0" eb="2">
      <t>カクネン</t>
    </rPh>
    <rPh sb="4" eb="5">
      <t>ガツ</t>
    </rPh>
    <rPh sb="6" eb="7">
      <t>ニチ</t>
    </rPh>
    <rPh sb="7" eb="9">
      <t>ゲンザイ</t>
    </rPh>
    <phoneticPr fontId="2"/>
  </si>
  <si>
    <t>サービス業（他に分類されないもの）</t>
    <rPh sb="4" eb="5">
      <t>ギョウ</t>
    </rPh>
    <rPh sb="6" eb="7">
      <t>ホカ</t>
    </rPh>
    <rPh sb="8" eb="10">
      <t>ブンルイ</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</si>
  <si>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</si>
  <si>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</si>
  <si>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</si>
  <si>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</si>
  <si>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</si>
  <si>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5" eb="7">
      <t>ブッピン</t>
    </rPh>
    <rPh sb="7" eb="10">
      <t>チンタイギョウ</t>
    </rPh>
    <phoneticPr fontId="9"/>
  </si>
  <si>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</si>
  <si>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</si>
  <si>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4" eb="6">
      <t>ユウビン</t>
    </rPh>
    <rPh sb="6" eb="7">
      <t>ギョウ</t>
    </rPh>
    <phoneticPr fontId="9"/>
  </si>
  <si>
    <t xml:space="preserve">情報通信業    </t>
    <rPh sb="0" eb="2">
      <t>ジョウホウ</t>
    </rPh>
    <rPh sb="2" eb="5">
      <t>ツウシンギョウ</t>
    </rPh>
    <phoneticPr fontId="9"/>
  </si>
  <si>
    <t>電気・ガス・熱供給・水道業</t>
    <rPh sb="0" eb="2">
      <t>デンキ</t>
    </rPh>
    <rPh sb="6" eb="7">
      <t>ネツ</t>
    </rPh>
    <rPh sb="7" eb="9">
      <t>キョウキュウ</t>
    </rPh>
    <rPh sb="10" eb="13">
      <t>スイドウギョウ</t>
    </rPh>
    <phoneticPr fontId="2"/>
  </si>
  <si>
    <t>製造業</t>
    <rPh sb="0" eb="3">
      <t>セイゾウギョウ</t>
    </rPh>
    <phoneticPr fontId="9"/>
  </si>
  <si>
    <t>鉱業，採石業，砂利採取業</t>
    <rPh sb="0" eb="2">
      <t>コウギョウ</t>
    </rPh>
    <rPh sb="3" eb="5">
      <t>サイセキ</t>
    </rPh>
    <rPh sb="5" eb="6">
      <t>ギョウ</t>
    </rPh>
    <rPh sb="7" eb="9">
      <t>ジャリ</t>
    </rPh>
    <rPh sb="9" eb="12">
      <t>サイシュギョウ</t>
    </rPh>
    <phoneticPr fontId="9"/>
  </si>
  <si>
    <t>農業，林業</t>
    <rPh sb="3" eb="5">
      <t>リンギョウ</t>
    </rPh>
    <phoneticPr fontId="9"/>
  </si>
  <si>
    <t>役員</t>
    <rPh sb="0" eb="2">
      <t>ヤクイン</t>
    </rPh>
    <phoneticPr fontId="2"/>
  </si>
  <si>
    <t>パート　　　アルバイト　その他</t>
    <rPh sb="14" eb="15">
      <t>タ</t>
    </rPh>
    <phoneticPr fontId="6"/>
  </si>
  <si>
    <t>派遣社員</t>
    <rPh sb="0" eb="2">
      <t>ハケン</t>
    </rPh>
    <rPh sb="2" eb="4">
      <t>シャイン</t>
    </rPh>
    <phoneticPr fontId="6"/>
  </si>
  <si>
    <t>正規の職員　　従業員</t>
    <rPh sb="0" eb="2">
      <t>セイキ</t>
    </rPh>
    <rPh sb="3" eb="5">
      <t>ショクイン</t>
    </rPh>
    <rPh sb="7" eb="10">
      <t>ジュウギョウイン</t>
    </rPh>
    <phoneticPr fontId="2"/>
  </si>
  <si>
    <t>自営業主　注2）</t>
    <rPh sb="0" eb="3">
      <t>ジエイギョウ</t>
    </rPh>
    <rPh sb="3" eb="4">
      <t>シュ</t>
    </rPh>
    <rPh sb="5" eb="6">
      <t>チュウ</t>
    </rPh>
    <phoneticPr fontId="6"/>
  </si>
  <si>
    <t>雇用者</t>
    <rPh sb="0" eb="3">
      <t>コヨウシャ</t>
    </rPh>
    <phoneticPr fontId="6"/>
  </si>
  <si>
    <t>注3）「家庭内職者」を含む。</t>
    <rPh sb="0" eb="1">
      <t>チュウ</t>
    </rPh>
    <rPh sb="4" eb="6">
      <t>カテイ</t>
    </rPh>
    <rPh sb="6" eb="8">
      <t>ナイショク</t>
    </rPh>
    <rPh sb="8" eb="9">
      <t>シャ</t>
    </rPh>
    <rPh sb="11" eb="12">
      <t>フク</t>
    </rPh>
    <phoneticPr fontId="2"/>
  </si>
  <si>
    <t>注2）「役員」を含む。</t>
    <rPh sb="0" eb="1">
      <t>チュウ</t>
    </rPh>
    <rPh sb="4" eb="6">
      <t>ヤクイン</t>
    </rPh>
    <rPh sb="8" eb="9">
      <t>フク</t>
    </rPh>
    <phoneticPr fontId="2"/>
  </si>
  <si>
    <t>分類
不能の
産業</t>
    <rPh sb="0" eb="2">
      <t>ブンルイ</t>
    </rPh>
    <rPh sb="3" eb="5">
      <t>フノウ</t>
    </rPh>
    <rPh sb="7" eb="9">
      <t>サンギョウ</t>
    </rPh>
    <phoneticPr fontId="2"/>
  </si>
  <si>
    <t>公務(他に分類されるものを除く)</t>
    <rPh sb="0" eb="2">
      <t>コウム</t>
    </rPh>
    <rPh sb="3" eb="4">
      <t>ホカ</t>
    </rPh>
    <rPh sb="5" eb="7">
      <t>ブンルイ</t>
    </rPh>
    <rPh sb="13" eb="14">
      <t>ノゾ</t>
    </rPh>
    <phoneticPr fontId="2"/>
  </si>
  <si>
    <t>サービス業
(他に分類
されない
もの)</t>
    <rPh sb="4" eb="5">
      <t>ギョウ</t>
    </rPh>
    <rPh sb="7" eb="8">
      <t>ホカ</t>
    </rPh>
    <rPh sb="9" eb="11">
      <t>ブンルイ</t>
    </rPh>
    <phoneticPr fontId="2"/>
  </si>
  <si>
    <t>医療，
福祉</t>
    <rPh sb="0" eb="2">
      <t>イリョウ</t>
    </rPh>
    <rPh sb="4" eb="6">
      <t>フクシ</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</si>
  <si>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</si>
  <si>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</si>
  <si>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</si>
  <si>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不動産業,物品賃貸業</t>
    <rPh sb="0" eb="3">
      <t>フドウサン</t>
    </rPh>
    <rPh sb="3" eb="4">
      <t>ギョウ</t>
    </rPh>
    <rPh sb="5" eb="7">
      <t>ブッピン</t>
    </rPh>
    <rPh sb="7" eb="10">
      <t>チンタイギョウ</t>
    </rPh>
    <phoneticPr fontId="2"/>
  </si>
  <si>
    <t>金融業
保険業</t>
    <rPh sb="0" eb="3">
      <t>キンユウギョウ</t>
    </rPh>
    <rPh sb="4" eb="7">
      <t>ホケンギョウ</t>
    </rPh>
    <phoneticPr fontId="2"/>
  </si>
  <si>
    <t>卸売業 
小売業</t>
    <rPh sb="0" eb="3">
      <t>オロシウリギョウ</t>
    </rPh>
    <rPh sb="5" eb="7">
      <t>コウリ</t>
    </rPh>
    <rPh sb="7" eb="8">
      <t>ギョウ</t>
    </rPh>
    <phoneticPr fontId="2"/>
  </si>
  <si>
    <t>運輸業
郵便業</t>
    <rPh sb="0" eb="3">
      <t>ウンユギョウ</t>
    </rPh>
    <rPh sb="4" eb="6">
      <t>ユウビン</t>
    </rPh>
    <rPh sb="6" eb="7">
      <t>ギョウ</t>
    </rPh>
    <phoneticPr fontId="2"/>
  </si>
  <si>
    <t>情報
通信業</t>
    <rPh sb="0" eb="2">
      <t>ジョウホウ</t>
    </rPh>
    <rPh sb="3" eb="6">
      <t>ツウシンギョウ</t>
    </rPh>
    <phoneticPr fontId="2"/>
  </si>
  <si>
    <t>電気,
ガス,
熱供給,
水道業</t>
    <rPh sb="0" eb="2">
      <t>デンキ</t>
    </rPh>
    <rPh sb="13" eb="15">
      <t>スイドウ</t>
    </rPh>
    <phoneticPr fontId="2"/>
  </si>
  <si>
    <t>製造業</t>
    <rPh sb="0" eb="3">
      <t>セイゾウギョウ</t>
    </rPh>
    <phoneticPr fontId="2"/>
  </si>
  <si>
    <t>建設業</t>
    <rPh sb="0" eb="3">
      <t>ケンセツギョウ</t>
    </rPh>
    <phoneticPr fontId="2"/>
  </si>
  <si>
    <t>鉱業,
採石業,
砂利
採取業</t>
    <rPh sb="0" eb="1">
      <t>コウ</t>
    </rPh>
    <rPh sb="1" eb="2">
      <t>ギョウ</t>
    </rPh>
    <rPh sb="4" eb="5">
      <t>サイ</t>
    </rPh>
    <rPh sb="5" eb="6">
      <t>イシ</t>
    </rPh>
    <rPh sb="6" eb="7">
      <t>ギョウ</t>
    </rPh>
    <rPh sb="9" eb="11">
      <t>ジャリ</t>
    </rPh>
    <rPh sb="12" eb="13">
      <t>サイ</t>
    </rPh>
    <rPh sb="13" eb="14">
      <t>トリ</t>
    </rPh>
    <rPh sb="14" eb="15">
      <t>ギョウ</t>
    </rPh>
    <phoneticPr fontId="2"/>
  </si>
  <si>
    <t>漁業</t>
    <rPh sb="0" eb="2">
      <t>ギョギョウ</t>
    </rPh>
    <phoneticPr fontId="2"/>
  </si>
  <si>
    <t>農業　　　林業</t>
    <rPh sb="0" eb="1">
      <t>ノウ</t>
    </rPh>
    <rPh sb="1" eb="2">
      <t>ギョウ</t>
    </rPh>
    <rPh sb="5" eb="7">
      <t>リンギョウ</t>
    </rPh>
    <phoneticPr fontId="2"/>
  </si>
  <si>
    <t>家　族
従業者</t>
    <rPh sb="0" eb="3">
      <t>カゾク</t>
    </rPh>
    <phoneticPr fontId="2"/>
  </si>
  <si>
    <t>自　営
業　主
注3)</t>
    <rPh sb="0" eb="3">
      <t>ジエイ</t>
    </rPh>
    <phoneticPr fontId="2"/>
  </si>
  <si>
    <t>雇用者
注2)</t>
    <rPh sb="0" eb="3">
      <t>コヨウシャ</t>
    </rPh>
    <phoneticPr fontId="2"/>
  </si>
  <si>
    <t>産　業　（　大　分　類　）　別　就　業　者　数　</t>
    <rPh sb="0" eb="1">
      <t>サン</t>
    </rPh>
    <rPh sb="2" eb="3">
      <t>ギョウ</t>
    </rPh>
    <rPh sb="6" eb="7">
      <t>ダイ</t>
    </rPh>
    <rPh sb="8" eb="9">
      <t>ブン</t>
    </rPh>
    <rPh sb="10" eb="11">
      <t>タグイ</t>
    </rPh>
    <rPh sb="14" eb="15">
      <t>ベツ</t>
    </rPh>
    <rPh sb="16" eb="17">
      <t>シュウ</t>
    </rPh>
    <rPh sb="18" eb="19">
      <t>ギョウ</t>
    </rPh>
    <rPh sb="20" eb="21">
      <t>シャ</t>
    </rPh>
    <rPh sb="22" eb="23">
      <t>カズ</t>
    </rPh>
    <phoneticPr fontId="2"/>
  </si>
  <si>
    <t>従業上の地位別就業者数</t>
    <rPh sb="0" eb="2">
      <t>ジュウギョウ</t>
    </rPh>
    <rPh sb="2" eb="3">
      <t>ウエ</t>
    </rPh>
    <rPh sb="4" eb="6">
      <t>チイ</t>
    </rPh>
    <rPh sb="6" eb="7">
      <t>ベツ</t>
    </rPh>
    <rPh sb="7" eb="10">
      <t>シュウギョウシャ</t>
    </rPh>
    <rPh sb="10" eb="11">
      <t>カズ</t>
    </rPh>
    <phoneticPr fontId="2"/>
  </si>
  <si>
    <t>15  歳
以　上
人　口</t>
    <rPh sb="4" eb="5">
      <t>サイ</t>
    </rPh>
    <phoneticPr fontId="2"/>
  </si>
  <si>
    <t>X</t>
  </si>
  <si>
    <t>-</t>
  </si>
  <si>
    <t>総　　数</t>
    <rPh sb="0" eb="4">
      <t>ソウスウ</t>
    </rPh>
    <phoneticPr fontId="2"/>
  </si>
  <si>
    <t>注2）総数には分類不能・不詳の数値を含む。</t>
    <rPh sb="0" eb="1">
      <t>チュウ</t>
    </rPh>
    <rPh sb="3" eb="5">
      <t>ソウスウ</t>
    </rPh>
    <rPh sb="7" eb="9">
      <t>ブンルイ</t>
    </rPh>
    <rPh sb="9" eb="11">
      <t>フノウ</t>
    </rPh>
    <rPh sb="12" eb="14">
      <t>フショウ</t>
    </rPh>
    <rPh sb="15" eb="17">
      <t>スウチ</t>
    </rPh>
    <rPh sb="18" eb="19">
      <t>フク</t>
    </rPh>
    <phoneticPr fontId="6"/>
  </si>
  <si>
    <t>　 　比推定による。このため表中の個々の数字の計と総数が一致しない場合がある。</t>
    <rPh sb="3" eb="4">
      <t>ヒ</t>
    </rPh>
    <rPh sb="4" eb="6">
      <t>スイテイ</t>
    </rPh>
    <rPh sb="14" eb="16">
      <t>ヒョウチュウ</t>
    </rPh>
    <rPh sb="17" eb="19">
      <t>ココ</t>
    </rPh>
    <rPh sb="20" eb="22">
      <t>スウジ</t>
    </rPh>
    <rPh sb="23" eb="24">
      <t>ケイ</t>
    </rPh>
    <rPh sb="25" eb="27">
      <t>ソウスウ</t>
    </rPh>
    <rPh sb="28" eb="30">
      <t>イッチ</t>
    </rPh>
    <rPh sb="33" eb="35">
      <t>バアイ</t>
    </rPh>
    <phoneticPr fontId="6"/>
  </si>
  <si>
    <t>注1）就業構造基本調査は標本調査であり，結果数値は線形推定を行った上で，基準日現在の人口を基準人口とする</t>
    <rPh sb="0" eb="1">
      <t>チュウ</t>
    </rPh>
    <rPh sb="3" eb="5">
      <t>シュウギョウ</t>
    </rPh>
    <rPh sb="5" eb="7">
      <t>コウゾウ</t>
    </rPh>
    <rPh sb="7" eb="9">
      <t>キホン</t>
    </rPh>
    <rPh sb="9" eb="11">
      <t>チョウサ</t>
    </rPh>
    <rPh sb="12" eb="14">
      <t>ヒョウホン</t>
    </rPh>
    <rPh sb="14" eb="16">
      <t>チョウサ</t>
    </rPh>
    <rPh sb="20" eb="22">
      <t>ケッカ</t>
    </rPh>
    <rPh sb="22" eb="24">
      <t>スウチ</t>
    </rPh>
    <rPh sb="25" eb="27">
      <t>センケイ</t>
    </rPh>
    <rPh sb="27" eb="29">
      <t>スイテイ</t>
    </rPh>
    <rPh sb="30" eb="31">
      <t>オコナ</t>
    </rPh>
    <rPh sb="33" eb="34">
      <t>ウエ</t>
    </rPh>
    <rPh sb="36" eb="39">
      <t>キジュンビ</t>
    </rPh>
    <rPh sb="39" eb="41">
      <t>ゲンザイ</t>
    </rPh>
    <rPh sb="42" eb="44">
      <t>ジンコウ</t>
    </rPh>
    <rPh sb="45" eb="47">
      <t>キジュン</t>
    </rPh>
    <rPh sb="47" eb="49">
      <t>ジンコウ</t>
    </rPh>
    <phoneticPr fontId="6"/>
  </si>
  <si>
    <t>女</t>
    <rPh sb="0" eb="1">
      <t>オンナ</t>
    </rPh>
    <phoneticPr fontId="6"/>
  </si>
  <si>
    <t>男</t>
    <rPh sb="0" eb="1">
      <t>オトコ</t>
    </rPh>
    <phoneticPr fontId="6"/>
  </si>
  <si>
    <t>構成比</t>
    <rPh sb="0" eb="2">
      <t>コウセイ</t>
    </rPh>
    <rPh sb="2" eb="3">
      <t>ヒ</t>
    </rPh>
    <phoneticPr fontId="6"/>
  </si>
  <si>
    <t>実 数</t>
    <rPh sb="0" eb="1">
      <t>ミ</t>
    </rPh>
    <rPh sb="2" eb="3">
      <t>カズ</t>
    </rPh>
    <phoneticPr fontId="6"/>
  </si>
  <si>
    <t>非正規の
職員・
従業員</t>
    <rPh sb="0" eb="3">
      <t>ヒセイキ</t>
    </rPh>
    <rPh sb="5" eb="7">
      <t>ショクイン</t>
    </rPh>
    <rPh sb="9" eb="12">
      <t>ジュウギョウイン</t>
    </rPh>
    <phoneticPr fontId="6"/>
  </si>
  <si>
    <t>正規の
職員・
従業員</t>
    <rPh sb="0" eb="2">
      <t>セイキ</t>
    </rPh>
    <rPh sb="4" eb="6">
      <t>ショクイン</t>
    </rPh>
    <rPh sb="8" eb="11">
      <t>ジュウギョウイン</t>
    </rPh>
    <phoneticPr fontId="6"/>
  </si>
  <si>
    <t>総数</t>
    <rPh sb="0" eb="1">
      <t>フサ</t>
    </rPh>
    <rPh sb="1" eb="2">
      <t>カズ</t>
    </rPh>
    <phoneticPr fontId="6"/>
  </si>
  <si>
    <t>300日
以 上</t>
    <rPh sb="3" eb="4">
      <t>ニチ</t>
    </rPh>
    <rPh sb="5" eb="6">
      <t>イ</t>
    </rPh>
    <rPh sb="7" eb="8">
      <t>ジョウ</t>
    </rPh>
    <phoneticPr fontId="6"/>
  </si>
  <si>
    <t>250～
299日</t>
    <rPh sb="8" eb="9">
      <t>ニチ</t>
    </rPh>
    <phoneticPr fontId="6"/>
  </si>
  <si>
    <t>200～
249日</t>
    <rPh sb="8" eb="9">
      <t>ニチ</t>
    </rPh>
    <phoneticPr fontId="6"/>
  </si>
  <si>
    <t>季 節 的
就 業</t>
    <rPh sb="0" eb="1">
      <t>キ</t>
    </rPh>
    <rPh sb="2" eb="3">
      <t>セツ</t>
    </rPh>
    <rPh sb="4" eb="5">
      <t>マト</t>
    </rPh>
    <rPh sb="6" eb="7">
      <t>シュウ</t>
    </rPh>
    <rPh sb="8" eb="9">
      <t>ギョウ</t>
    </rPh>
    <phoneticPr fontId="6"/>
  </si>
  <si>
    <t>不規則的
就 業</t>
    <rPh sb="0" eb="3">
      <t>フキソク</t>
    </rPh>
    <rPh sb="3" eb="4">
      <t>テキ</t>
    </rPh>
    <rPh sb="5" eb="6">
      <t>シュウ</t>
    </rPh>
    <rPh sb="7" eb="8">
      <t>ギョウ</t>
    </rPh>
    <phoneticPr fontId="6"/>
  </si>
  <si>
    <t>規 則 的
就 業</t>
    <rPh sb="0" eb="1">
      <t>キ</t>
    </rPh>
    <rPh sb="2" eb="3">
      <t>ノリ</t>
    </rPh>
    <rPh sb="4" eb="5">
      <t>マト</t>
    </rPh>
    <rPh sb="6" eb="7">
      <t>シュウ</t>
    </rPh>
    <rPh sb="8" eb="9">
      <t>ギョウ</t>
    </rPh>
    <phoneticPr fontId="6"/>
  </si>
  <si>
    <t>200日以上就業者</t>
    <rPh sb="3" eb="4">
      <t>ニチ</t>
    </rPh>
    <rPh sb="4" eb="6">
      <t>イジョウ</t>
    </rPh>
    <rPh sb="6" eb="9">
      <t>シュウギョウシャ</t>
    </rPh>
    <phoneticPr fontId="6"/>
  </si>
  <si>
    <t>200日未満就業者</t>
    <rPh sb="3" eb="4">
      <t>ニチ</t>
    </rPh>
    <rPh sb="4" eb="6">
      <t>ミマン</t>
    </rPh>
    <rPh sb="6" eb="9">
      <t>シュウギョウシャ</t>
    </rPh>
    <phoneticPr fontId="6"/>
  </si>
  <si>
    <t>男女，雇用形態別</t>
    <rPh sb="0" eb="2">
      <t>ダンジョ</t>
    </rPh>
    <rPh sb="3" eb="5">
      <t>コヨウ</t>
    </rPh>
    <rPh sb="5" eb="7">
      <t>ケイタイ</t>
    </rPh>
    <rPh sb="7" eb="8">
      <t>ベツ</t>
    </rPh>
    <phoneticPr fontId="6"/>
  </si>
  <si>
    <t>転職就業者</t>
    <rPh sb="0" eb="2">
      <t>テンショク</t>
    </rPh>
    <rPh sb="2" eb="5">
      <t>シュウギョウシャ</t>
    </rPh>
    <phoneticPr fontId="6"/>
  </si>
  <si>
    <t>有業者</t>
    <rPh sb="0" eb="3">
      <t>ユウギョウシャ</t>
    </rPh>
    <phoneticPr fontId="6"/>
  </si>
  <si>
    <t>65歳以上</t>
    <rPh sb="2" eb="3">
      <t>サイ</t>
    </rPh>
    <rPh sb="3" eb="5">
      <t>イジョウ</t>
    </rPh>
    <phoneticPr fontId="6"/>
  </si>
  <si>
    <t>55～64歳</t>
    <rPh sb="5" eb="6">
      <t>サイ</t>
    </rPh>
    <phoneticPr fontId="6"/>
  </si>
  <si>
    <t>45～54歳</t>
    <rPh sb="5" eb="6">
      <t>サイ</t>
    </rPh>
    <phoneticPr fontId="6"/>
  </si>
  <si>
    <t>35～44歳</t>
    <rPh sb="5" eb="6">
      <t>サイ</t>
    </rPh>
    <phoneticPr fontId="6"/>
  </si>
  <si>
    <t>25～34歳</t>
    <rPh sb="5" eb="6">
      <t>サイ</t>
    </rPh>
    <phoneticPr fontId="6"/>
  </si>
  <si>
    <t>15～24歳</t>
    <rPh sb="5" eb="6">
      <t>サイ</t>
    </rPh>
    <phoneticPr fontId="6"/>
  </si>
  <si>
    <t>総　数</t>
    <rPh sb="0" eb="1">
      <t>フサ</t>
    </rPh>
    <rPh sb="2" eb="3">
      <t>カズ</t>
    </rPh>
    <phoneticPr fontId="6"/>
  </si>
  <si>
    <t>増減率</t>
    <rPh sb="0" eb="2">
      <t>ゾウゲン</t>
    </rPh>
    <rPh sb="2" eb="3">
      <t>リツ</t>
    </rPh>
    <phoneticPr fontId="6"/>
  </si>
  <si>
    <t>各年10月1日現在</t>
    <rPh sb="0" eb="2">
      <t>カクネン</t>
    </rPh>
    <rPh sb="4" eb="5">
      <t>ガツ</t>
    </rPh>
    <rPh sb="6" eb="7">
      <t>ニチ</t>
    </rPh>
    <rPh sb="7" eb="9">
      <t>ゲンザイ</t>
    </rPh>
    <phoneticPr fontId="6"/>
  </si>
  <si>
    <t>2年以上</t>
    <rPh sb="1" eb="2">
      <t>ネン</t>
    </rPh>
    <rPh sb="2" eb="4">
      <t>イジョウ</t>
    </rPh>
    <phoneticPr fontId="6"/>
  </si>
  <si>
    <t>1年～　
1年11か月</t>
    <rPh sb="1" eb="2">
      <t>ネン</t>
    </rPh>
    <rPh sb="6" eb="7">
      <t>ネン</t>
    </rPh>
    <rPh sb="10" eb="11">
      <t>ツキ</t>
    </rPh>
    <phoneticPr fontId="6"/>
  </si>
  <si>
    <t>9～11か月</t>
    <rPh sb="5" eb="6">
      <t>ツキ</t>
    </rPh>
    <phoneticPr fontId="6"/>
  </si>
  <si>
    <t>6～8か月</t>
    <rPh sb="4" eb="5">
      <t>ツキ</t>
    </rPh>
    <phoneticPr fontId="6"/>
  </si>
  <si>
    <t>3～5か月</t>
    <rPh sb="4" eb="5">
      <t>ツキ</t>
    </rPh>
    <phoneticPr fontId="6"/>
  </si>
  <si>
    <t>2か月</t>
    <rPh sb="2" eb="3">
      <t>ツキ</t>
    </rPh>
    <phoneticPr fontId="6"/>
  </si>
  <si>
    <t>1か月</t>
    <rPh sb="2" eb="3">
      <t>ゲツ</t>
    </rPh>
    <phoneticPr fontId="6"/>
  </si>
  <si>
    <t>1か月未満</t>
    <rPh sb="2" eb="3">
      <t>ゲツ</t>
    </rPh>
    <rPh sb="3" eb="5">
      <t>ミマン</t>
    </rPh>
    <phoneticPr fontId="6"/>
  </si>
  <si>
    <t>割合</t>
    <rPh sb="0" eb="2">
      <t>ワリアイ</t>
    </rPh>
    <phoneticPr fontId="6"/>
  </si>
  <si>
    <t>実数</t>
    <rPh sb="0" eb="2">
      <t>ジッスウ</t>
    </rPh>
    <phoneticPr fontId="6"/>
  </si>
  <si>
    <t>増減</t>
    <rPh sb="0" eb="2">
      <t>ゾウゲン</t>
    </rPh>
    <phoneticPr fontId="6"/>
  </si>
  <si>
    <t>求職期間
男女別</t>
    <rPh sb="0" eb="1">
      <t>モトム</t>
    </rPh>
    <rPh sb="1" eb="2">
      <t>ショク</t>
    </rPh>
    <rPh sb="2" eb="3">
      <t>キ</t>
    </rPh>
    <rPh sb="3" eb="4">
      <t>アイダ</t>
    </rPh>
    <rPh sb="5" eb="6">
      <t>オトコ</t>
    </rPh>
    <rPh sb="6" eb="7">
      <t>オンナ</t>
    </rPh>
    <rPh sb="7" eb="8">
      <t>ベツ</t>
    </rPh>
    <phoneticPr fontId="6"/>
  </si>
  <si>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2"/>
  </si>
  <si>
    <t>タイトル</t>
    <phoneticPr fontId="2"/>
  </si>
  <si>
    <t>掲載年次・年度</t>
    <rPh sb="0" eb="2">
      <t>ケイサイ</t>
    </rPh>
    <rPh sb="2" eb="4">
      <t>ネンジ</t>
    </rPh>
    <rPh sb="5" eb="7">
      <t>ネンド</t>
    </rPh>
    <phoneticPr fontId="2"/>
  </si>
  <si>
    <t>平 成 27 年</t>
    <rPh sb="0" eb="1">
      <t>タイラ</t>
    </rPh>
    <rPh sb="2" eb="3">
      <t>シゲル</t>
    </rPh>
    <rPh sb="7" eb="8">
      <t>ネン</t>
    </rPh>
    <phoneticPr fontId="6"/>
  </si>
  <si>
    <t>　　　　　　　　 従業上の地位,男女別
産業（大分類）</t>
    <rPh sb="9" eb="11">
      <t>ジュウギョウ</t>
    </rPh>
    <rPh sb="11" eb="12">
      <t>ウエ</t>
    </rPh>
    <rPh sb="13" eb="15">
      <t>チイ</t>
    </rPh>
    <rPh sb="16" eb="18">
      <t>ダンジョ</t>
    </rPh>
    <rPh sb="18" eb="19">
      <t>ベツ</t>
    </rPh>
    <rPh sb="20" eb="22">
      <t>サンギョウ</t>
    </rPh>
    <rPh sb="23" eb="26">
      <t>ダイブンルイ</t>
    </rPh>
    <phoneticPr fontId="2"/>
  </si>
  <si>
    <t>雇用者</t>
    <rPh sb="0" eb="1">
      <t>ヤトイ</t>
    </rPh>
    <rPh sb="1" eb="2">
      <t>ヨウ</t>
    </rPh>
    <rPh sb="2" eb="3">
      <t>シャ</t>
    </rPh>
    <phoneticPr fontId="6"/>
  </si>
  <si>
    <t xml:space="preserve"> 　　　　　　　　従業上の地位,男女別
産業（大分類）</t>
    <rPh sb="9" eb="11">
      <t>ジュウギョウ</t>
    </rPh>
    <rPh sb="11" eb="12">
      <t>ウエ</t>
    </rPh>
    <rPh sb="13" eb="15">
      <t>チイ</t>
    </rPh>
    <rPh sb="16" eb="18">
      <t>ダンジョ</t>
    </rPh>
    <rPh sb="18" eb="19">
      <t>ベツ</t>
    </rPh>
    <rPh sb="20" eb="22">
      <t>サンギョウ</t>
    </rPh>
    <rPh sb="23" eb="26">
      <t>ダイブンルイ</t>
    </rPh>
    <phoneticPr fontId="2"/>
  </si>
  <si>
    <t xml:space="preserve">
労働力
人　口
=(a)
</t>
    <rPh sb="1" eb="4">
      <t>ロウドウリョク</t>
    </rPh>
    <phoneticPr fontId="2"/>
  </si>
  <si>
    <t>就業者
総　数
注1)
=(b)</t>
    <rPh sb="0" eb="3">
      <t>シュウギョウシャ</t>
    </rPh>
    <rPh sb="4" eb="7">
      <t>ソウスウ</t>
    </rPh>
    <phoneticPr fontId="2"/>
  </si>
  <si>
    <t>完　全
失業者
(a)-(b)</t>
    <rPh sb="0" eb="3">
      <t>カンゼン</t>
    </rPh>
    <phoneticPr fontId="2"/>
  </si>
  <si>
    <t>宿泊業,飲食
サービス業</t>
  </si>
  <si>
    <t>年度・月</t>
  </si>
  <si>
    <t>月間有効求職者数</t>
  </si>
  <si>
    <t>新　規
求人数</t>
  </si>
  <si>
    <t>月間有効
求人数</t>
  </si>
  <si>
    <t>就 職 件 数</t>
  </si>
  <si>
    <t>新規
求人
倍率</t>
  </si>
  <si>
    <t>月間
有効
求人
倍率</t>
  </si>
  <si>
    <t>就職率
（％）</t>
  </si>
  <si>
    <t>有 効 求 人 倍 率</t>
  </si>
  <si>
    <t>九 州</t>
  </si>
  <si>
    <t>全 国</t>
  </si>
  <si>
    <t>各年10月1日現在</t>
  </si>
  <si>
    <t>昭 和 30 年</t>
  </si>
  <si>
    <t>昭 和 35 年</t>
  </si>
  <si>
    <t>昭 和 40 年</t>
  </si>
  <si>
    <t>昭 和 45 年</t>
  </si>
  <si>
    <t>平 成 2 年</t>
  </si>
  <si>
    <t>平 成 7 年</t>
  </si>
  <si>
    <t>平 成 17 年</t>
  </si>
  <si>
    <t>総           　数</t>
  </si>
  <si>
    <t>総　数　
注1)</t>
  </si>
  <si>
    <t>家族従業者　</t>
  </si>
  <si>
    <t>Ａ</t>
  </si>
  <si>
    <t>Ｂ</t>
  </si>
  <si>
    <t xml:space="preserve">漁業    </t>
  </si>
  <si>
    <t>Ｃ</t>
  </si>
  <si>
    <t>Ｄ</t>
  </si>
  <si>
    <t xml:space="preserve">建設業    </t>
  </si>
  <si>
    <t>Ｅ</t>
  </si>
  <si>
    <t>Ｆ</t>
  </si>
  <si>
    <t>Ｇ</t>
  </si>
  <si>
    <t>Ｈ</t>
  </si>
  <si>
    <t>Ｉ</t>
  </si>
  <si>
    <t>Ｊ</t>
  </si>
  <si>
    <t>Ｋ</t>
  </si>
  <si>
    <t>Ｌ</t>
  </si>
  <si>
    <t>Ｍ</t>
  </si>
  <si>
    <t>Ｎ</t>
  </si>
  <si>
    <t>Ｏ</t>
  </si>
  <si>
    <t>Ｐ</t>
  </si>
  <si>
    <t>Ｑ</t>
  </si>
  <si>
    <t>Ｒ</t>
  </si>
  <si>
    <t>Ｓ</t>
  </si>
  <si>
    <t xml:space="preserve">公務(他に分類されないもの)    </t>
  </si>
  <si>
    <t>Ｔ</t>
  </si>
  <si>
    <t xml:space="preserve">分類不能の産業    </t>
  </si>
  <si>
    <t>町丁・大字</t>
  </si>
  <si>
    <t>A</t>
  </si>
  <si>
    <t>B</t>
  </si>
  <si>
    <t>C</t>
  </si>
  <si>
    <t>D</t>
  </si>
  <si>
    <t>E</t>
  </si>
  <si>
    <t>F</t>
  </si>
  <si>
    <t>G</t>
  </si>
  <si>
    <t>H</t>
  </si>
  <si>
    <t>I</t>
  </si>
  <si>
    <t>J</t>
  </si>
  <si>
    <t>K</t>
  </si>
  <si>
    <t>L</t>
  </si>
  <si>
    <t>M</t>
  </si>
  <si>
    <t>N</t>
  </si>
  <si>
    <t>O</t>
  </si>
  <si>
    <t>P</t>
  </si>
  <si>
    <t>Q</t>
  </si>
  <si>
    <t>R</t>
  </si>
  <si>
    <t>S</t>
  </si>
  <si>
    <t>T</t>
  </si>
  <si>
    <t>平成29年</t>
    <rPh sb="0" eb="2">
      <t>ヘイセイ</t>
    </rPh>
    <rPh sb="4" eb="5">
      <t>ネン</t>
    </rPh>
    <phoneticPr fontId="6"/>
  </si>
  <si>
    <t>サービス業(他に分類されないもの)</t>
    <rPh sb="4" eb="5">
      <t>ギョウ</t>
    </rPh>
    <rPh sb="6" eb="7">
      <t>ホカ</t>
    </rPh>
    <rPh sb="8" eb="10">
      <t>ブンルイ</t>
    </rPh>
    <phoneticPr fontId="2"/>
  </si>
  <si>
    <t>建設業</t>
    <phoneticPr fontId="2"/>
  </si>
  <si>
    <t>製造業</t>
    <phoneticPr fontId="2"/>
  </si>
  <si>
    <t>公務</t>
    <phoneticPr fontId="2"/>
  </si>
  <si>
    <t>生活関連サービス業,
娯楽業</t>
    <phoneticPr fontId="2"/>
  </si>
  <si>
    <t>注2）各倍率, 率の算出方法は以下のとおり。</t>
    <rPh sb="3" eb="4">
      <t>カク</t>
    </rPh>
    <rPh sb="4" eb="6">
      <t>バイリツ</t>
    </rPh>
    <rPh sb="8" eb="9">
      <t>リツ</t>
    </rPh>
    <rPh sb="10" eb="12">
      <t>サンシュツ</t>
    </rPh>
    <rPh sb="12" eb="14">
      <t>ホウホウ</t>
    </rPh>
    <rPh sb="15" eb="17">
      <t>イカ</t>
    </rPh>
    <phoneticPr fontId="2"/>
  </si>
  <si>
    <t>注1）数値は佐賀市, 多久市, 小城市, 神埼市（佐賀公共職業安定所取扱分およびヤングハローワーク等
     附属施設取扱分を含む）。</t>
    <rPh sb="11" eb="14">
      <t>タクシ</t>
    </rPh>
    <rPh sb="16" eb="18">
      <t>オギ</t>
    </rPh>
    <rPh sb="18" eb="19">
      <t>シ</t>
    </rPh>
    <rPh sb="21" eb="23">
      <t>カンザキ</t>
    </rPh>
    <rPh sb="23" eb="24">
      <t>シ</t>
    </rPh>
    <rPh sb="49" eb="50">
      <t>トウ</t>
    </rPh>
    <rPh sb="56" eb="58">
      <t>フゾク</t>
    </rPh>
    <rPh sb="58" eb="60">
      <t>シセツ</t>
    </rPh>
    <rPh sb="60" eb="62">
      <t>トリアツカ</t>
    </rPh>
    <rPh sb="62" eb="63">
      <t>ブン</t>
    </rPh>
    <rPh sb="64" eb="65">
      <t>）</t>
    </rPh>
    <phoneticPr fontId="2"/>
  </si>
  <si>
    <t>注3）新規学卒を除き, パートを含む。</t>
    <rPh sb="0" eb="1">
      <t>チュウ</t>
    </rPh>
    <phoneticPr fontId="5"/>
  </si>
  <si>
    <t xml:space="preserve">   　月間有効求人倍率(倍)＝月間有効求人数／月間有効求職者数</t>
    <rPh sb="4" eb="6">
      <t>ゲッカン</t>
    </rPh>
    <phoneticPr fontId="2"/>
  </si>
  <si>
    <t xml:space="preserve">     新規求人倍率(倍)＝新規求人数／新規求職者数</t>
    <phoneticPr fontId="5"/>
  </si>
  <si>
    <t>男</t>
  </si>
  <si>
    <t>女</t>
  </si>
  <si>
    <t>資料：佐賀労働局（一般職業紹介状況）, 厚生労働省（一般職業紹介状況）</t>
    <rPh sb="0" eb="2">
      <t>シリョウ</t>
    </rPh>
    <rPh sb="3" eb="5">
      <t>サガ</t>
    </rPh>
    <rPh sb="5" eb="7">
      <t>ロウドウ</t>
    </rPh>
    <rPh sb="7" eb="8">
      <t>キョク</t>
    </rPh>
    <phoneticPr fontId="5"/>
  </si>
  <si>
    <t>総         数</t>
    <phoneticPr fontId="5"/>
  </si>
  <si>
    <t>複合
サービ
ス事業</t>
    <rPh sb="0" eb="2">
      <t>フクゴウ</t>
    </rPh>
    <rPh sb="8" eb="10">
      <t>ジギョウ</t>
    </rPh>
    <phoneticPr fontId="2"/>
  </si>
  <si>
    <t>学術研究,専門・技術
サービス業</t>
    <phoneticPr fontId="2"/>
  </si>
  <si>
    <t>サービス業（他に
分類されないもの）</t>
    <phoneticPr fontId="2"/>
  </si>
  <si>
    <t>注2）佐賀公共職業安定所管内の数値は原数値。</t>
    <rPh sb="0" eb="1">
      <t>チュウ</t>
    </rPh>
    <rPh sb="3" eb="5">
      <t>サガ</t>
    </rPh>
    <rPh sb="5" eb="7">
      <t>コウキョウ</t>
    </rPh>
    <rPh sb="7" eb="9">
      <t>ショクギョウ</t>
    </rPh>
    <rPh sb="9" eb="11">
      <t>アンテイ</t>
    </rPh>
    <rPh sb="11" eb="12">
      <t>ショ</t>
    </rPh>
    <rPh sb="12" eb="14">
      <t>カンナイ</t>
    </rPh>
    <rPh sb="15" eb="17">
      <t>スウチ</t>
    </rPh>
    <phoneticPr fontId="5"/>
  </si>
  <si>
    <t>総　数</t>
    <rPh sb="0" eb="1">
      <t>フサ</t>
    </rPh>
    <rPh sb="2" eb="3">
      <t>カズ</t>
    </rPh>
    <phoneticPr fontId="2"/>
  </si>
  <si>
    <t>総　数</t>
    <rPh sb="0" eb="1">
      <t>ソウ</t>
    </rPh>
    <rPh sb="2" eb="3">
      <t>スウ</t>
    </rPh>
    <phoneticPr fontId="6"/>
  </si>
  <si>
    <t>令和元年度</t>
    <rPh sb="0" eb="5">
      <t>レイワガンネンド</t>
    </rPh>
    <phoneticPr fontId="5"/>
  </si>
  <si>
    <r>
      <t>注4）佐賀県, 九州および全国の数値は</t>
    </r>
    <r>
      <rPr>
        <sz val="11"/>
        <rFont val="ＭＳ 明朝"/>
        <family val="1"/>
        <charset val="128"/>
      </rPr>
      <t>季節調整済値。</t>
    </r>
    <rPh sb="0" eb="1">
      <t>チュウ</t>
    </rPh>
    <rPh sb="3" eb="5">
      <t>サガ</t>
    </rPh>
    <rPh sb="5" eb="6">
      <t>ケン</t>
    </rPh>
    <rPh sb="8" eb="10">
      <t>キュウシュウ</t>
    </rPh>
    <rPh sb="13" eb="15">
      <t>ゼンコク</t>
    </rPh>
    <rPh sb="16" eb="18">
      <t>スウチ</t>
    </rPh>
    <rPh sb="19" eb="21">
      <t>キセツ</t>
    </rPh>
    <rPh sb="21" eb="23">
      <t>チョウセイ</t>
    </rPh>
    <rPh sb="23" eb="24">
      <t>ス</t>
    </rPh>
    <rPh sb="24" eb="25">
      <t>アタイ</t>
    </rPh>
    <phoneticPr fontId="5"/>
  </si>
  <si>
    <t>注1）従業上の地位「不詳」を含む。</t>
    <rPh sb="0" eb="1">
      <t>チュウ</t>
    </rPh>
    <rPh sb="3" eb="5">
      <t>ジュウギョウ</t>
    </rPh>
    <rPh sb="5" eb="6">
      <t>ジョウ</t>
    </rPh>
    <rPh sb="7" eb="9">
      <t>チイ</t>
    </rPh>
    <rPh sb="10" eb="12">
      <t>フショウ</t>
    </rPh>
    <rPh sb="14" eb="15">
      <t>フク</t>
    </rPh>
    <phoneticPr fontId="2"/>
  </si>
  <si>
    <t>注2）「家庭内職者」を含む。</t>
    <rPh sb="4" eb="6">
      <t>カテイ</t>
    </rPh>
    <phoneticPr fontId="6"/>
  </si>
  <si>
    <t>（単位：人，％）</t>
    <rPh sb="1" eb="3">
      <t>タンイ</t>
    </rPh>
    <rPh sb="4" eb="5">
      <t>ヒト</t>
    </rPh>
    <phoneticPr fontId="6"/>
  </si>
  <si>
    <t>(単位：人，％）</t>
    <rPh sb="1" eb="3">
      <t>タンイ</t>
    </rPh>
    <rPh sb="4" eb="5">
      <t>ヒト</t>
    </rPh>
    <phoneticPr fontId="2"/>
  </si>
  <si>
    <t>（単位：人，％ ）</t>
    <rPh sb="1" eb="3">
      <t>タンイ</t>
    </rPh>
    <rPh sb="4" eb="5">
      <t>ヒト</t>
    </rPh>
    <phoneticPr fontId="2"/>
  </si>
  <si>
    <t>（単位：人，％，ポイント ）</t>
    <rPh sb="1" eb="3">
      <t>タンイ</t>
    </rPh>
    <rPh sb="4" eb="5">
      <t>ヒト</t>
    </rPh>
    <phoneticPr fontId="2"/>
  </si>
  <si>
    <t xml:space="preserve">      5</t>
  </si>
  <si>
    <t xml:space="preserve">      6</t>
  </si>
  <si>
    <t xml:space="preserve">      7</t>
  </si>
  <si>
    <t xml:space="preserve">      8</t>
  </si>
  <si>
    <t xml:space="preserve">      9</t>
  </si>
  <si>
    <t xml:space="preserve">     10</t>
  </si>
  <si>
    <t xml:space="preserve">     11</t>
  </si>
  <si>
    <t xml:space="preserve">     12</t>
  </si>
  <si>
    <t xml:space="preserve">      2</t>
  </si>
  <si>
    <t xml:space="preserve">      3</t>
  </si>
  <si>
    <t>労働力状態</t>
    <rPh sb="0" eb="3">
      <t>ロウドウリョク</t>
    </rPh>
    <rPh sb="3" eb="5">
      <t>ジョウタイ</t>
    </rPh>
    <phoneticPr fontId="5"/>
  </si>
  <si>
    <t>労働力人口</t>
    <rPh sb="0" eb="3">
      <t>ロウドウリョク</t>
    </rPh>
    <rPh sb="3" eb="5">
      <t>ジンコウ</t>
    </rPh>
    <phoneticPr fontId="6"/>
  </si>
  <si>
    <t>就業者</t>
    <rPh sb="0" eb="1">
      <t>ジュ</t>
    </rPh>
    <rPh sb="1" eb="2">
      <t>ギョウ</t>
    </rPh>
    <rPh sb="2" eb="3">
      <t>モノ</t>
    </rPh>
    <phoneticPr fontId="6"/>
  </si>
  <si>
    <t>完全失業者</t>
    <rPh sb="0" eb="2">
      <t>カンゼン</t>
    </rPh>
    <rPh sb="2" eb="4">
      <t>シツギョウ</t>
    </rPh>
    <rPh sb="4" eb="5">
      <t>シャ</t>
    </rPh>
    <phoneticPr fontId="6"/>
  </si>
  <si>
    <t>非労働力人口</t>
    <rPh sb="0" eb="1">
      <t>ヒ</t>
    </rPh>
    <rPh sb="1" eb="4">
      <t>ロウドウリョク</t>
    </rPh>
    <rPh sb="4" eb="6">
      <t>ジンコウ</t>
    </rPh>
    <phoneticPr fontId="6"/>
  </si>
  <si>
    <t>不詳</t>
    <rPh sb="0" eb="1">
      <t>フ</t>
    </rPh>
    <rPh sb="1" eb="2">
      <t>ツマビ</t>
    </rPh>
    <phoneticPr fontId="6"/>
  </si>
  <si>
    <t>昭 和 60 年</t>
    <phoneticPr fontId="5"/>
  </si>
  <si>
    <t xml:space="preserve"> 駅前中央一丁目</t>
  </si>
  <si>
    <t xml:space="preserve"> 駅前中央二丁目</t>
  </si>
  <si>
    <t xml:space="preserve"> 駅前中央三丁目</t>
  </si>
  <si>
    <t xml:space="preserve"> 大財一丁目</t>
  </si>
  <si>
    <t xml:space="preserve"> 大財二丁目</t>
  </si>
  <si>
    <t xml:space="preserve"> 大財三丁目</t>
  </si>
  <si>
    <t xml:space="preserve"> 大財四丁目</t>
  </si>
  <si>
    <t xml:space="preserve"> 大財五丁目</t>
  </si>
  <si>
    <t xml:space="preserve"> 大財六丁目</t>
  </si>
  <si>
    <t xml:space="preserve"> 神園一丁目</t>
  </si>
  <si>
    <t xml:space="preserve"> 神園二丁目</t>
  </si>
  <si>
    <t xml:space="preserve"> 神園三丁目</t>
  </si>
  <si>
    <t xml:space="preserve"> 神園四丁目</t>
  </si>
  <si>
    <t xml:space="preserve"> 神園五丁目</t>
  </si>
  <si>
    <t xml:space="preserve"> 神園六丁目</t>
  </si>
  <si>
    <t xml:space="preserve"> 神野西一丁目</t>
  </si>
  <si>
    <t xml:space="preserve"> 神野西二丁目</t>
  </si>
  <si>
    <t xml:space="preserve"> 神野西三丁目</t>
  </si>
  <si>
    <t xml:space="preserve"> 神野西四丁目</t>
  </si>
  <si>
    <t xml:space="preserve"> 神野東一丁目</t>
  </si>
  <si>
    <t xml:space="preserve"> 神野東二丁目</t>
  </si>
  <si>
    <t xml:space="preserve"> 神野東三丁目</t>
  </si>
  <si>
    <t xml:space="preserve"> 神野東四丁目</t>
  </si>
  <si>
    <t xml:space="preserve"> 材木一丁目</t>
  </si>
  <si>
    <t xml:space="preserve"> 材木二丁目</t>
  </si>
  <si>
    <t xml:space="preserve"> 城内一丁目</t>
  </si>
  <si>
    <t xml:space="preserve"> 城内二丁目</t>
  </si>
  <si>
    <t xml:space="preserve"> 白山一丁目</t>
  </si>
  <si>
    <t xml:space="preserve"> 白山二丁目</t>
  </si>
  <si>
    <t xml:space="preserve"> 末広一丁目</t>
  </si>
  <si>
    <t xml:space="preserve"> 末広二丁目</t>
  </si>
  <si>
    <t xml:space="preserve"> 田代一丁目</t>
  </si>
  <si>
    <t xml:space="preserve"> 田代二丁目</t>
  </si>
  <si>
    <t xml:space="preserve"> 多布施一丁目</t>
  </si>
  <si>
    <t xml:space="preserve"> 多布施二丁目</t>
  </si>
  <si>
    <t xml:space="preserve"> 多布施三丁目</t>
  </si>
  <si>
    <t xml:space="preserve"> 多布施四丁目</t>
  </si>
  <si>
    <t xml:space="preserve"> 天神一丁目</t>
  </si>
  <si>
    <t xml:space="preserve"> 天神二丁目</t>
  </si>
  <si>
    <t xml:space="preserve"> 天神三丁目</t>
  </si>
  <si>
    <t xml:space="preserve"> 天祐一丁目</t>
  </si>
  <si>
    <t xml:space="preserve"> 天祐二丁目</t>
  </si>
  <si>
    <t xml:space="preserve"> 唐人一丁目</t>
  </si>
  <si>
    <t xml:space="preserve"> 唐人二丁目</t>
  </si>
  <si>
    <t xml:space="preserve"> 西田代一丁目</t>
  </si>
  <si>
    <t xml:space="preserve"> 西田代二丁目</t>
  </si>
  <si>
    <t xml:space="preserve"> 日の出一丁目</t>
  </si>
  <si>
    <t xml:space="preserve"> 日の出二丁目</t>
  </si>
  <si>
    <t xml:space="preserve"> 松原一丁目</t>
  </si>
  <si>
    <t xml:space="preserve"> 松原二丁目</t>
  </si>
  <si>
    <t xml:space="preserve"> 松原三丁目</t>
  </si>
  <si>
    <t xml:space="preserve"> 松原四丁目</t>
  </si>
  <si>
    <t xml:space="preserve"> 八戸一丁目</t>
  </si>
  <si>
    <t xml:space="preserve"> 八戸二丁目</t>
  </si>
  <si>
    <t xml:space="preserve"> 八戸溝一丁目</t>
  </si>
  <si>
    <t xml:space="preserve"> 八戸溝二丁目</t>
  </si>
  <si>
    <t xml:space="preserve"> 八戸溝三丁目</t>
  </si>
  <si>
    <t xml:space="preserve"> 若宮一丁目</t>
  </si>
  <si>
    <t xml:space="preserve"> 若宮二丁目</t>
  </si>
  <si>
    <t xml:space="preserve"> 若宮三丁目</t>
  </si>
  <si>
    <t xml:space="preserve"> 若楠一丁目</t>
  </si>
  <si>
    <t xml:space="preserve"> 若楠二丁目</t>
  </si>
  <si>
    <t xml:space="preserve"> 若楠三丁目</t>
  </si>
  <si>
    <t xml:space="preserve"> 高木瀬東一丁目</t>
  </si>
  <si>
    <t xml:space="preserve"> 高木瀬東二丁目</t>
  </si>
  <si>
    <t xml:space="preserve"> 高木瀬東三丁目</t>
  </si>
  <si>
    <t xml:space="preserve"> 高木瀬東四丁目</t>
  </si>
  <si>
    <t xml:space="preserve"> 高木瀬東五丁目</t>
  </si>
  <si>
    <t xml:space="preserve"> 高木瀬東六丁目</t>
  </si>
  <si>
    <t xml:space="preserve"> 高木瀬西一丁目</t>
  </si>
  <si>
    <t xml:space="preserve"> 高木瀬西二丁目</t>
  </si>
  <si>
    <t xml:space="preserve"> 高木瀬西三丁目</t>
  </si>
  <si>
    <t xml:space="preserve"> 高木瀬西四丁目</t>
  </si>
  <si>
    <t xml:space="preserve"> 高木瀬西五丁目</t>
  </si>
  <si>
    <t xml:space="preserve"> 高木瀬西六丁目</t>
  </si>
  <si>
    <t xml:space="preserve"> 鍋島一丁目</t>
  </si>
  <si>
    <t xml:space="preserve"> 鍋島二丁目</t>
  </si>
  <si>
    <t xml:space="preserve"> 鍋島三丁目</t>
  </si>
  <si>
    <t xml:space="preserve"> 鍋島四丁目</t>
  </si>
  <si>
    <t xml:space="preserve"> 鍋島五丁目</t>
  </si>
  <si>
    <t xml:space="preserve"> 鍋島六丁目</t>
  </si>
  <si>
    <t xml:space="preserve"> 開成一丁目</t>
  </si>
  <si>
    <t xml:space="preserve"> 開成二丁目</t>
  </si>
  <si>
    <t xml:space="preserve"> 開成三丁目</t>
  </si>
  <si>
    <t xml:space="preserve"> 開成四丁目</t>
  </si>
  <si>
    <t xml:space="preserve"> 開成五丁目</t>
  </si>
  <si>
    <t xml:space="preserve"> 開成六丁目</t>
  </si>
  <si>
    <t xml:space="preserve"> 光一丁目</t>
  </si>
  <si>
    <t xml:space="preserve"> 光二丁目</t>
  </si>
  <si>
    <t xml:space="preserve"> 光三丁目</t>
  </si>
  <si>
    <t xml:space="preserve"> 木原一丁目</t>
  </si>
  <si>
    <t xml:space="preserve"> 木原二丁目</t>
  </si>
  <si>
    <t xml:space="preserve"> 木原三丁目</t>
  </si>
  <si>
    <t xml:space="preserve"> 兵庫南一丁目</t>
  </si>
  <si>
    <t xml:space="preserve"> 兵庫南二丁目</t>
  </si>
  <si>
    <t xml:space="preserve"> 兵庫南三丁目</t>
  </si>
  <si>
    <t xml:space="preserve"> 兵庫南四丁目</t>
  </si>
  <si>
    <t xml:space="preserve"> 南佐賀一丁目</t>
  </si>
  <si>
    <t xml:space="preserve"> 南佐賀二丁目</t>
  </si>
  <si>
    <t xml:space="preserve"> 南佐賀三丁目</t>
  </si>
  <si>
    <t xml:space="preserve"> 新栄東一丁目</t>
  </si>
  <si>
    <t xml:space="preserve"> 新栄東二丁目</t>
  </si>
  <si>
    <t xml:space="preserve"> 新栄東三丁目</t>
  </si>
  <si>
    <t xml:space="preserve"> 新栄東四丁目</t>
  </si>
  <si>
    <t xml:space="preserve"> 新栄西一丁目</t>
  </si>
  <si>
    <t xml:space="preserve"> 新栄西二丁目</t>
  </si>
  <si>
    <t xml:space="preserve"> 兵庫北一丁目</t>
  </si>
  <si>
    <t xml:space="preserve"> 兵庫北二丁目</t>
  </si>
  <si>
    <t xml:space="preserve"> 兵庫北三丁目</t>
  </si>
  <si>
    <t xml:space="preserve"> 兵庫北四丁目</t>
  </si>
  <si>
    <t xml:space="preserve"> 兵庫北五丁目</t>
  </si>
  <si>
    <t xml:space="preserve"> 兵庫北六丁目</t>
  </si>
  <si>
    <t xml:space="preserve"> 兵庫北七丁目</t>
  </si>
  <si>
    <t xml:space="preserve"> 愛敬町</t>
  </si>
  <si>
    <t xml:space="preserve"> 赤松町</t>
  </si>
  <si>
    <t xml:space="preserve"> 朝日町</t>
  </si>
  <si>
    <t xml:space="preserve"> 伊勢町</t>
  </si>
  <si>
    <t xml:space="preserve"> 今宿町</t>
  </si>
  <si>
    <t xml:space="preserve"> 駅南本町</t>
  </si>
  <si>
    <t xml:space="preserve"> 大財北町</t>
  </si>
  <si>
    <t xml:space="preserve"> 鬼丸町</t>
  </si>
  <si>
    <t xml:space="preserve"> 卸本町</t>
  </si>
  <si>
    <t xml:space="preserve"> 川原町</t>
  </si>
  <si>
    <t xml:space="preserve"> 呉服元町</t>
  </si>
  <si>
    <t xml:space="preserve"> 紺屋町</t>
  </si>
  <si>
    <t xml:space="preserve"> 栄町</t>
  </si>
  <si>
    <t xml:space="preserve"> 道祖元町</t>
  </si>
  <si>
    <t xml:space="preserve"> 下田町</t>
  </si>
  <si>
    <t xml:space="preserve"> 昭栄町</t>
  </si>
  <si>
    <t xml:space="preserve"> 新生町</t>
  </si>
  <si>
    <t xml:space="preserve"> 新中町</t>
  </si>
  <si>
    <t xml:space="preserve"> 成章町</t>
  </si>
  <si>
    <t xml:space="preserve"> 高木町</t>
  </si>
  <si>
    <t xml:space="preserve"> 高木瀬団地</t>
  </si>
  <si>
    <t xml:space="preserve"> 中央本町</t>
  </si>
  <si>
    <t xml:space="preserve"> 天祐団地</t>
  </si>
  <si>
    <t xml:space="preserve"> 中折町</t>
  </si>
  <si>
    <t xml:space="preserve"> 長瀬町</t>
  </si>
  <si>
    <t xml:space="preserve"> 中の小路</t>
  </si>
  <si>
    <t xml:space="preserve"> 中の館町</t>
  </si>
  <si>
    <t xml:space="preserve"> 西魚町</t>
  </si>
  <si>
    <t xml:space="preserve"> 八幡小路</t>
  </si>
  <si>
    <t xml:space="preserve"> 八丁畷町</t>
  </si>
  <si>
    <t xml:space="preserve"> 東佐賀町</t>
  </si>
  <si>
    <t xml:space="preserve"> 堀川町</t>
  </si>
  <si>
    <t xml:space="preserve"> 緑小路</t>
  </si>
  <si>
    <t xml:space="preserve"> 柳町</t>
  </si>
  <si>
    <t xml:space="preserve"> 与賀町</t>
  </si>
  <si>
    <t xml:space="preserve"> 六座町</t>
  </si>
  <si>
    <t xml:space="preserve"> 新郷本町</t>
  </si>
  <si>
    <t xml:space="preserve"> 西田代町</t>
  </si>
  <si>
    <t xml:space="preserve"> 嘉瀬町大字荻野</t>
  </si>
  <si>
    <t xml:space="preserve"> 嘉瀬町大字中原</t>
  </si>
  <si>
    <t xml:space="preserve"> 嘉瀬町大字扇町</t>
  </si>
  <si>
    <t xml:space="preserve"> 嘉瀬町大字十五</t>
  </si>
  <si>
    <t xml:space="preserve"> 西与賀町大字高太郎</t>
  </si>
  <si>
    <t xml:space="preserve"> 西与賀町大字厘外</t>
  </si>
  <si>
    <t xml:space="preserve"> 西与賀町大字相応津</t>
  </si>
  <si>
    <t xml:space="preserve"> 本庄町大字本庄</t>
  </si>
  <si>
    <t xml:space="preserve"> 本庄町大字鹿子</t>
  </si>
  <si>
    <t xml:space="preserve"> 本庄町大字正里</t>
  </si>
  <si>
    <t xml:space="preserve"> 本庄町大字袋</t>
  </si>
  <si>
    <t xml:space="preserve"> 本庄町大字末次</t>
  </si>
  <si>
    <t xml:space="preserve"> 北川副町大字江上</t>
  </si>
  <si>
    <t xml:space="preserve"> 北川副町大字光法</t>
  </si>
  <si>
    <t xml:space="preserve"> 北川副町大字新郷</t>
  </si>
  <si>
    <t xml:space="preserve"> 巨勢町大字高尾</t>
  </si>
  <si>
    <t xml:space="preserve"> 巨勢町大字修理田</t>
  </si>
  <si>
    <t xml:space="preserve"> 巨勢町大字東西</t>
  </si>
  <si>
    <t xml:space="preserve"> 巨勢町大字牛島</t>
  </si>
  <si>
    <t xml:space="preserve"> 兵庫町大字渕</t>
  </si>
  <si>
    <t xml:space="preserve"> 兵庫町大字西渕</t>
  </si>
  <si>
    <t xml:space="preserve"> 兵庫町大字藤木</t>
  </si>
  <si>
    <t xml:space="preserve"> 兵庫町大字瓦町</t>
  </si>
  <si>
    <t xml:space="preserve"> 兵庫町大字若宮</t>
  </si>
  <si>
    <t xml:space="preserve"> 高木瀬町大字東高木</t>
  </si>
  <si>
    <t xml:space="preserve"> 高木瀬町大字長瀬</t>
  </si>
  <si>
    <t xml:space="preserve"> 鍋島町大字八戸溝</t>
  </si>
  <si>
    <t xml:space="preserve"> 鍋島町大字森田</t>
  </si>
  <si>
    <t xml:space="preserve"> 鍋島町大字鍋島</t>
  </si>
  <si>
    <t xml:space="preserve"> 鍋島町大字蛎久</t>
  </si>
  <si>
    <t xml:space="preserve"> 鍋島町大字八戸</t>
  </si>
  <si>
    <t xml:space="preserve"> 金立町大字金立</t>
  </si>
  <si>
    <t xml:space="preserve"> 金立町大字薬師丸</t>
  </si>
  <si>
    <t xml:space="preserve"> 金立町大字千布</t>
  </si>
  <si>
    <t xml:space="preserve"> 久保泉町大字上和泉</t>
  </si>
  <si>
    <t xml:space="preserve"> 久保泉町大字下和泉</t>
  </si>
  <si>
    <t xml:space="preserve"> 久保泉町大字川久保</t>
  </si>
  <si>
    <t xml:space="preserve"> 蓮池町大字蓮池</t>
  </si>
  <si>
    <t xml:space="preserve"> 蓮池町大字見島</t>
  </si>
  <si>
    <t xml:space="preserve"> 蓮池町大字小松</t>
  </si>
  <si>
    <t xml:space="preserve"> 蓮池町大字古賀</t>
  </si>
  <si>
    <t xml:space="preserve"> 諸富町大字大堂</t>
  </si>
  <si>
    <t xml:space="preserve"> 諸富町大字徳富</t>
  </si>
  <si>
    <t xml:space="preserve"> 諸富町大字諸富津</t>
  </si>
  <si>
    <t xml:space="preserve"> 諸富町大字寺井津</t>
  </si>
  <si>
    <t xml:space="preserve"> 諸富町大字為重</t>
  </si>
  <si>
    <t xml:space="preserve"> 諸富町大字山領</t>
  </si>
  <si>
    <t xml:space="preserve"> 大和町大字尼寺</t>
  </si>
  <si>
    <t xml:space="preserve"> 大和町大字久池井</t>
  </si>
  <si>
    <t xml:space="preserve"> 大和町大字八反原</t>
  </si>
  <si>
    <t xml:space="preserve"> 大和町大字川上</t>
  </si>
  <si>
    <t xml:space="preserve"> 大和町大字東山田</t>
  </si>
  <si>
    <t xml:space="preserve"> 大和町大字池上</t>
  </si>
  <si>
    <t xml:space="preserve"> 大和町大字久留間</t>
  </si>
  <si>
    <t xml:space="preserve"> 大和町大字梅野</t>
  </si>
  <si>
    <t xml:space="preserve"> 大和町大字松瀬</t>
  </si>
  <si>
    <t xml:space="preserve"> 大和町大字名尾</t>
  </si>
  <si>
    <t xml:space="preserve"> 久保田町大字江戸</t>
  </si>
  <si>
    <t>注4）富士町大字苣木の一部は富士町大字栗並に含まれる。</t>
    <rPh sb="0" eb="1">
      <t>チュウ</t>
    </rPh>
    <rPh sb="3" eb="6">
      <t>フジチョウ</t>
    </rPh>
    <rPh sb="6" eb="8">
      <t>オオアザ</t>
    </rPh>
    <rPh sb="8" eb="10">
      <t>チャノキ</t>
    </rPh>
    <rPh sb="11" eb="13">
      <t>イチブ</t>
    </rPh>
    <rPh sb="14" eb="17">
      <t>フジチョウ</t>
    </rPh>
    <rPh sb="17" eb="19">
      <t>オオアザ</t>
    </rPh>
    <rPh sb="19" eb="21">
      <t>クリナミ</t>
    </rPh>
    <rPh sb="22" eb="23">
      <t>フク</t>
    </rPh>
    <phoneticPr fontId="2"/>
  </si>
  <si>
    <t>令和2年10月1日現在</t>
    <rPh sb="3" eb="4">
      <t>ネン</t>
    </rPh>
    <rPh sb="6" eb="7">
      <t>ツキ</t>
    </rPh>
    <rPh sb="8" eb="9">
      <t>ニチ</t>
    </rPh>
    <rPh sb="9" eb="11">
      <t>ゲンザイ</t>
    </rPh>
    <phoneticPr fontId="2"/>
  </si>
  <si>
    <t>資料：ＤＸ推進課（総務省「国勢調査」）</t>
    <rPh sb="0" eb="2">
      <t>シリョウ</t>
    </rPh>
    <rPh sb="5" eb="7">
      <t>スイシン</t>
    </rPh>
    <rPh sb="7" eb="8">
      <t>カ</t>
    </rPh>
    <rPh sb="9" eb="11">
      <t>ソウム</t>
    </rPh>
    <rPh sb="11" eb="12">
      <t>ショウ</t>
    </rPh>
    <rPh sb="13" eb="15">
      <t>コクセイ</t>
    </rPh>
    <rPh sb="15" eb="17">
      <t>チョウサ</t>
    </rPh>
    <phoneticPr fontId="2"/>
  </si>
  <si>
    <t>令和2年</t>
    <rPh sb="0" eb="2">
      <t>レイワ</t>
    </rPh>
    <rPh sb="3" eb="4">
      <t>ネン</t>
    </rPh>
    <phoneticPr fontId="3"/>
  </si>
  <si>
    <t>令和3年</t>
    <rPh sb="0" eb="2">
      <t>レイワ</t>
    </rPh>
    <rPh sb="3" eb="4">
      <t>ネン</t>
    </rPh>
    <phoneticPr fontId="3"/>
  </si>
  <si>
    <t>令和4年</t>
    <rPh sb="0" eb="2">
      <t>レイワ</t>
    </rPh>
    <rPh sb="3" eb="4">
      <t>ネン</t>
    </rPh>
    <phoneticPr fontId="3"/>
  </si>
  <si>
    <t>令和元年度</t>
    <rPh sb="0" eb="2">
      <t>レイワ</t>
    </rPh>
    <rPh sb="2" eb="3">
      <t>ガン</t>
    </rPh>
    <rPh sb="3" eb="5">
      <t>ネンド</t>
    </rPh>
    <phoneticPr fontId="2"/>
  </si>
  <si>
    <t>資料：ＤＸ推進課（総務省「国勢調査」）</t>
    <rPh sb="0" eb="2">
      <t>シリョウ</t>
    </rPh>
    <rPh sb="5" eb="7">
      <t>スイシン</t>
    </rPh>
    <rPh sb="7" eb="8">
      <t>カ</t>
    </rPh>
    <rPh sb="9" eb="12">
      <t>ソウムショウ</t>
    </rPh>
    <rPh sb="13" eb="15">
      <t>コクセイ</t>
    </rPh>
    <rPh sb="15" eb="17">
      <t>チョウサ</t>
    </rPh>
    <phoneticPr fontId="6"/>
  </si>
  <si>
    <t>資料：ＤＸ推進課（総務省「国勢調査」）</t>
    <rPh sb="0" eb="2">
      <t>シリョウ</t>
    </rPh>
    <rPh sb="5" eb="7">
      <t>スイシン</t>
    </rPh>
    <rPh sb="7" eb="8">
      <t>カ</t>
    </rPh>
    <rPh sb="9" eb="12">
      <t>ソウムショウ</t>
    </rPh>
    <rPh sb="13" eb="15">
      <t>コクセイ</t>
    </rPh>
    <rPh sb="15" eb="17">
      <t>チョウサ</t>
    </rPh>
    <phoneticPr fontId="2"/>
  </si>
  <si>
    <t>資料：ＤＸ推進課（総務省「就業構造基本調査」）</t>
    <rPh sb="0" eb="2">
      <t>シリョウ</t>
    </rPh>
    <rPh sb="5" eb="7">
      <t>スイシン</t>
    </rPh>
    <rPh sb="7" eb="8">
      <t>カ</t>
    </rPh>
    <rPh sb="9" eb="12">
      <t>ソウムショウ</t>
    </rPh>
    <rPh sb="13" eb="15">
      <t>シュウギョウ</t>
    </rPh>
    <rPh sb="15" eb="17">
      <t>コウゾウ</t>
    </rPh>
    <rPh sb="17" eb="19">
      <t>キホン</t>
    </rPh>
    <rPh sb="19" eb="21">
      <t>チョウサ</t>
    </rPh>
    <phoneticPr fontId="2"/>
  </si>
  <si>
    <t xml:space="preserve"> 水ヶ江一丁目</t>
  </si>
  <si>
    <t xml:space="preserve"> 水ヶ江二丁目</t>
  </si>
  <si>
    <t xml:space="preserve"> 水ヶ江三丁目</t>
  </si>
  <si>
    <t xml:space="preserve"> 水ヶ江四丁目</t>
  </si>
  <si>
    <t xml:space="preserve"> 水ヶ江五丁目</t>
  </si>
  <si>
    <t xml:space="preserve"> 水ヶ江六丁目</t>
  </si>
  <si>
    <t>令和4年</t>
    <rPh sb="0" eb="2">
      <t>レイワ</t>
    </rPh>
    <rPh sb="3" eb="4">
      <t>ネン</t>
    </rPh>
    <phoneticPr fontId="6"/>
  </si>
  <si>
    <t>注1）就業構造基本調査は標本調査であり，結果数値は線形推定を行った上で，基準日現在の</t>
    <rPh sb="0" eb="1">
      <t>チュウ</t>
    </rPh>
    <rPh sb="3" eb="5">
      <t>シュウギョウ</t>
    </rPh>
    <rPh sb="5" eb="7">
      <t>コウゾウ</t>
    </rPh>
    <rPh sb="7" eb="9">
      <t>キホン</t>
    </rPh>
    <rPh sb="9" eb="11">
      <t>チョウサ</t>
    </rPh>
    <rPh sb="12" eb="14">
      <t>ヒョウホン</t>
    </rPh>
    <rPh sb="14" eb="16">
      <t>チョウサ</t>
    </rPh>
    <rPh sb="20" eb="22">
      <t>ケッカ</t>
    </rPh>
    <rPh sb="22" eb="24">
      <t>スウチ</t>
    </rPh>
    <rPh sb="25" eb="27">
      <t>センケイ</t>
    </rPh>
    <rPh sb="27" eb="29">
      <t>スイテイ</t>
    </rPh>
    <rPh sb="30" eb="31">
      <t>オコナ</t>
    </rPh>
    <rPh sb="33" eb="34">
      <t>ウエ</t>
    </rPh>
    <rPh sb="36" eb="39">
      <t>キジュンビ</t>
    </rPh>
    <rPh sb="39" eb="41">
      <t>ゲンザイ</t>
    </rPh>
    <phoneticPr fontId="6"/>
  </si>
  <si>
    <t>　 　人口を基準人口とする比推定による。このため表中の個々の数字の計と総数が</t>
    <rPh sb="3" eb="5">
      <t>ジンコウ</t>
    </rPh>
    <rPh sb="13" eb="14">
      <t>ヒ</t>
    </rPh>
    <rPh sb="14" eb="16">
      <t>スイテイ</t>
    </rPh>
    <rPh sb="24" eb="25">
      <t>ヒョウ</t>
    </rPh>
    <rPh sb="25" eb="26">
      <t>チュウ</t>
    </rPh>
    <rPh sb="27" eb="29">
      <t>ココ</t>
    </rPh>
    <rPh sb="30" eb="32">
      <t>スウジ</t>
    </rPh>
    <rPh sb="33" eb="34">
      <t>ケイ</t>
    </rPh>
    <rPh sb="35" eb="37">
      <t>ソウスウ</t>
    </rPh>
    <phoneticPr fontId="6"/>
  </si>
  <si>
    <t>　 　一致しない場合がある。</t>
    <rPh sb="3" eb="5">
      <t>イッチ</t>
    </rPh>
    <rPh sb="8" eb="10">
      <t>バアイ</t>
    </rPh>
    <phoneticPr fontId="6"/>
  </si>
  <si>
    <t>令和2年10月1日現在</t>
    <rPh sb="0" eb="2">
      <t>レイワ</t>
    </rPh>
    <phoneticPr fontId="5"/>
  </si>
  <si>
    <t>昭和３０～令和２年</t>
  </si>
  <si>
    <t>令和２年</t>
  </si>
  <si>
    <t>平成２９，令和４年</t>
  </si>
  <si>
    <t>令和5年</t>
    <rPh sb="0" eb="2">
      <t>レイワ</t>
    </rPh>
    <rPh sb="3" eb="4">
      <t>ネン</t>
    </rPh>
    <phoneticPr fontId="3"/>
  </si>
  <si>
    <t>資料：佐賀県産業人材課「労働組合基礎調査」</t>
    <rPh sb="3" eb="5">
      <t>サガ</t>
    </rPh>
    <rPh sb="6" eb="8">
      <t>サンギョウ</t>
    </rPh>
    <rPh sb="8" eb="10">
      <t>ジンザイ</t>
    </rPh>
    <rPh sb="10" eb="11">
      <t>カ</t>
    </rPh>
    <rPh sb="12" eb="16">
      <t>ロウドウクミアイ</t>
    </rPh>
    <rPh sb="16" eb="18">
      <t>キソ</t>
    </rPh>
    <rPh sb="18" eb="20">
      <t>チョウサ</t>
    </rPh>
    <phoneticPr fontId="2"/>
  </si>
  <si>
    <t>189. 産業（大分類），従業上の地位</t>
    <rPh sb="13" eb="15">
      <t>ジュウギョウ</t>
    </rPh>
    <phoneticPr fontId="6"/>
  </si>
  <si>
    <t>令和４年</t>
    <rPh sb="0" eb="2">
      <t>レイワ</t>
    </rPh>
    <phoneticPr fontId="5"/>
  </si>
  <si>
    <t>令和２～６年</t>
    <phoneticPr fontId="5"/>
  </si>
  <si>
    <t>令和5年 4月</t>
    <rPh sb="0" eb="2">
      <t>レイワ</t>
    </rPh>
    <rPh sb="3" eb="4">
      <t>ネン</t>
    </rPh>
    <rPh sb="4" eb="5">
      <t>ヘイネン</t>
    </rPh>
    <rPh sb="6" eb="7">
      <t>ガツ</t>
    </rPh>
    <phoneticPr fontId="4"/>
  </si>
  <si>
    <t>令和6年 1月</t>
    <rPh sb="0" eb="2">
      <t>レイワ</t>
    </rPh>
    <rPh sb="3" eb="4">
      <t>ネン</t>
    </rPh>
    <rPh sb="6" eb="7">
      <t>ガツ</t>
    </rPh>
    <phoneticPr fontId="4"/>
  </si>
  <si>
    <t>令和5年 4月</t>
    <rPh sb="0" eb="2">
      <t>レイワ</t>
    </rPh>
    <rPh sb="3" eb="4">
      <t>ネン</t>
    </rPh>
    <rPh sb="4" eb="5">
      <t>ヘイネン</t>
    </rPh>
    <rPh sb="6" eb="7">
      <t>ガツ</t>
    </rPh>
    <phoneticPr fontId="1"/>
  </si>
  <si>
    <t>令和6年 1月</t>
    <rPh sb="0" eb="2">
      <t>レイワ</t>
    </rPh>
    <rPh sb="3" eb="4">
      <t>ネン</t>
    </rPh>
    <rPh sb="6" eb="7">
      <t>ガツ</t>
    </rPh>
    <phoneticPr fontId="1"/>
  </si>
  <si>
    <t>令和6年</t>
    <rPh sb="0" eb="2">
      <t>レイワ</t>
    </rPh>
    <rPh sb="3" eb="4">
      <t>ネン</t>
    </rPh>
    <phoneticPr fontId="3"/>
  </si>
  <si>
    <t xml:space="preserve">      5</t>
    <phoneticPr fontId="5"/>
  </si>
  <si>
    <t xml:space="preserve"> 　　より改定されている。</t>
    <phoneticPr fontId="5"/>
  </si>
  <si>
    <t>注5) 令和5年12月以前の季節調整値は、令和6年1月分公表時に新季節指数に</t>
    <rPh sb="0" eb="1">
      <t>チュウ</t>
    </rPh>
    <rPh sb="4" eb="6">
      <t>レイワ</t>
    </rPh>
    <rPh sb="7" eb="8">
      <t>ネン</t>
    </rPh>
    <rPh sb="10" eb="11">
      <t>ツキ</t>
    </rPh>
    <rPh sb="11" eb="13">
      <t>イゼン</t>
    </rPh>
    <rPh sb="14" eb="16">
      <t>キセツ</t>
    </rPh>
    <rPh sb="16" eb="19">
      <t>チョウセイチ</t>
    </rPh>
    <rPh sb="21" eb="23">
      <t>レイワ</t>
    </rPh>
    <rPh sb="24" eb="25">
      <t>ネン</t>
    </rPh>
    <rPh sb="26" eb="27">
      <t>ツキ</t>
    </rPh>
    <rPh sb="27" eb="28">
      <t>ブン</t>
    </rPh>
    <rPh sb="28" eb="30">
      <t>コウヒョウ</t>
    </rPh>
    <rPh sb="30" eb="31">
      <t>ジ</t>
    </rPh>
    <rPh sb="32" eb="33">
      <t>シン</t>
    </rPh>
    <rPh sb="33" eb="35">
      <t>キセツ</t>
    </rPh>
    <rPh sb="35" eb="37">
      <t>シスウ</t>
    </rPh>
    <phoneticPr fontId="5"/>
  </si>
  <si>
    <t>r 1.19</t>
    <phoneticPr fontId="5"/>
  </si>
  <si>
    <t>186. 有効求人倍率（令和元～５年度）</t>
    <rPh sb="5" eb="6">
      <t>ユウ</t>
    </rPh>
    <rPh sb="6" eb="7">
      <t>コウ</t>
    </rPh>
    <rPh sb="7" eb="8">
      <t>モトム</t>
    </rPh>
    <rPh sb="8" eb="9">
      <t>ジン</t>
    </rPh>
    <rPh sb="9" eb="10">
      <t>バイ</t>
    </rPh>
    <rPh sb="10" eb="11">
      <t>リツ</t>
    </rPh>
    <rPh sb="18" eb="19">
      <t>ド</t>
    </rPh>
    <rPh sb="19" eb="20">
      <t>ネンド</t>
    </rPh>
    <phoneticPr fontId="5"/>
  </si>
  <si>
    <t>184. 産業別組合数及び組合員数（令和２～６年）</t>
    <rPh sb="18" eb="20">
      <t>レイワ</t>
    </rPh>
    <rPh sb="23" eb="24">
      <t>ネン</t>
    </rPh>
    <phoneticPr fontId="2"/>
  </si>
  <si>
    <t>185. 一般職業紹介件数（佐賀公共職業安定所管内）（令和元～５年度）</t>
    <rPh sb="5" eb="7">
      <t>イッパン</t>
    </rPh>
    <rPh sb="7" eb="9">
      <t>ショクギョウ</t>
    </rPh>
    <rPh sb="9" eb="11">
      <t>ショウカイ</t>
    </rPh>
    <rPh sb="11" eb="13">
      <t>ケンスウ</t>
    </rPh>
    <rPh sb="14" eb="16">
      <t>サガ</t>
    </rPh>
    <rPh sb="16" eb="18">
      <t>コウキョウ</t>
    </rPh>
    <rPh sb="18" eb="20">
      <t>ショクギョウ</t>
    </rPh>
    <rPh sb="20" eb="22">
      <t>アンテイ</t>
    </rPh>
    <rPh sb="22" eb="23">
      <t>ショ</t>
    </rPh>
    <rPh sb="23" eb="25">
      <t>カンナイ</t>
    </rPh>
    <rPh sb="33" eb="34">
      <t>ド</t>
    </rPh>
    <phoneticPr fontId="2"/>
  </si>
  <si>
    <t>187. 労働力状態（３区分），男女別</t>
    <rPh sb="12" eb="13">
      <t>ク</t>
    </rPh>
    <rPh sb="13" eb="14">
      <t>ブン</t>
    </rPh>
    <rPh sb="16" eb="17">
      <t>オトコ</t>
    </rPh>
    <rPh sb="17" eb="18">
      <t>オンナ</t>
    </rPh>
    <rPh sb="18" eb="19">
      <t>ベツ</t>
    </rPh>
    <phoneticPr fontId="6"/>
  </si>
  <si>
    <t>昭 和 50 年</t>
    <phoneticPr fontId="5"/>
  </si>
  <si>
    <t>令 和 2 年</t>
    <rPh sb="0" eb="1">
      <t>レイ</t>
    </rPh>
    <rPh sb="2" eb="3">
      <t>ワ</t>
    </rPh>
    <rPh sb="6" eb="7">
      <t>ネン</t>
    </rPh>
    <phoneticPr fontId="6"/>
  </si>
  <si>
    <t>就業者数（昭和３０～令和２年)</t>
    <rPh sb="0" eb="3">
      <t>シュウギョウシャ</t>
    </rPh>
    <rPh sb="3" eb="4">
      <t>カズ</t>
    </rPh>
    <rPh sb="5" eb="7">
      <t>ショウワ</t>
    </rPh>
    <rPh sb="10" eb="12">
      <t>レイワ</t>
    </rPh>
    <rPh sb="13" eb="14">
      <t>ネン</t>
    </rPh>
    <phoneticPr fontId="2"/>
  </si>
  <si>
    <t>昭 和 30 年</t>
    <phoneticPr fontId="2"/>
  </si>
  <si>
    <t>昭 和 35 年</t>
    <phoneticPr fontId="2"/>
  </si>
  <si>
    <t>昭 和 40 年</t>
    <phoneticPr fontId="2"/>
  </si>
  <si>
    <t>昭 和 45 年</t>
    <phoneticPr fontId="2"/>
  </si>
  <si>
    <t>昭 和 50 年</t>
    <phoneticPr fontId="2"/>
  </si>
  <si>
    <t>昭 和 55 年</t>
    <phoneticPr fontId="2"/>
  </si>
  <si>
    <t>昭 和 60 年</t>
    <phoneticPr fontId="2"/>
  </si>
  <si>
    <t>平 成 2 年</t>
    <phoneticPr fontId="2"/>
  </si>
  <si>
    <t>平 成 7 年</t>
    <phoneticPr fontId="2"/>
  </si>
  <si>
    <t>平 成 12 年</t>
    <phoneticPr fontId="2"/>
  </si>
  <si>
    <t>平 成 17 年</t>
    <phoneticPr fontId="2"/>
  </si>
  <si>
    <t>平 成 22 年</t>
    <phoneticPr fontId="2"/>
  </si>
  <si>
    <t>平 成 27 年</t>
    <phoneticPr fontId="2"/>
  </si>
  <si>
    <t>令 和 2 年</t>
    <rPh sb="0" eb="1">
      <t>レイ</t>
    </rPh>
    <rPh sb="2" eb="3">
      <t>ワ</t>
    </rPh>
    <phoneticPr fontId="2"/>
  </si>
  <si>
    <t>地位（３区分），産業（大分類）別就業者数（令和２年）</t>
    <rPh sb="0" eb="2">
      <t>チイ</t>
    </rPh>
    <rPh sb="4" eb="6">
      <t>クブン</t>
    </rPh>
    <rPh sb="8" eb="10">
      <t>サンギョウ</t>
    </rPh>
    <rPh sb="11" eb="14">
      <t>ダイブンルイ</t>
    </rPh>
    <rPh sb="15" eb="16">
      <t>ベツ</t>
    </rPh>
    <rPh sb="16" eb="19">
      <t>シュウギョウシャ</t>
    </rPh>
    <rPh sb="19" eb="20">
      <t>カズ</t>
    </rPh>
    <rPh sb="24" eb="25">
      <t>ネン</t>
    </rPh>
    <phoneticPr fontId="2"/>
  </si>
  <si>
    <t>地位（３区分），産業（大分類）別就業者数（令和２年）（つづき）</t>
    <phoneticPr fontId="2"/>
  </si>
  <si>
    <t>191. 男女，雇用形態，年間就業日数別有業者数（令和４年）</t>
    <rPh sb="5" eb="7">
      <t>ダンジョ</t>
    </rPh>
    <rPh sb="8" eb="10">
      <t>コヨウ</t>
    </rPh>
    <rPh sb="10" eb="12">
      <t>ケイタイ</t>
    </rPh>
    <rPh sb="13" eb="15">
      <t>ネンカン</t>
    </rPh>
    <rPh sb="15" eb="17">
      <t>シュウギョウ</t>
    </rPh>
    <rPh sb="17" eb="19">
      <t>ニッスウ</t>
    </rPh>
    <rPh sb="19" eb="20">
      <t>ベツ</t>
    </rPh>
    <rPh sb="20" eb="23">
      <t>ユウギョウシャ</t>
    </rPh>
    <rPh sb="23" eb="24">
      <t>カズ</t>
    </rPh>
    <rPh sb="29" eb="30">
      <t>ヘイネン</t>
    </rPh>
    <phoneticPr fontId="2"/>
  </si>
  <si>
    <t>192.  男女，年齢（６区分）別有業者数及び転職就業者数（平成２９，令和４年）</t>
    <rPh sb="6" eb="8">
      <t>ダンジョ</t>
    </rPh>
    <rPh sb="9" eb="11">
      <t>ネンレイ</t>
    </rPh>
    <rPh sb="13" eb="15">
      <t>クブン</t>
    </rPh>
    <rPh sb="16" eb="17">
      <t>ベツ</t>
    </rPh>
    <rPh sb="17" eb="20">
      <t>ユウギョウシャ</t>
    </rPh>
    <rPh sb="20" eb="21">
      <t>カズ</t>
    </rPh>
    <rPh sb="21" eb="22">
      <t>オヨ</t>
    </rPh>
    <rPh sb="23" eb="25">
      <t>テンショク</t>
    </rPh>
    <rPh sb="25" eb="28">
      <t>シュウギョウシャ</t>
    </rPh>
    <rPh sb="28" eb="29">
      <t>カズ</t>
    </rPh>
    <rPh sb="30" eb="32">
      <t>ヘイセイ</t>
    </rPh>
    <rPh sb="35" eb="37">
      <t>レイワ</t>
    </rPh>
    <rPh sb="38" eb="39">
      <t>ネン</t>
    </rPh>
    <phoneticPr fontId="2"/>
  </si>
  <si>
    <t>193.  求職期間（９区分），男女別求職者数（平成２９，令和４年）</t>
    <rPh sb="6" eb="8">
      <t>キュウショク</t>
    </rPh>
    <rPh sb="8" eb="10">
      <t>キカン</t>
    </rPh>
    <rPh sb="12" eb="14">
      <t>クブン</t>
    </rPh>
    <rPh sb="16" eb="18">
      <t>ダンジョ</t>
    </rPh>
    <rPh sb="18" eb="19">
      <t>ベツ</t>
    </rPh>
    <rPh sb="19" eb="21">
      <t>キュウショク</t>
    </rPh>
    <rPh sb="21" eb="22">
      <t>シャ</t>
    </rPh>
    <rPh sb="22" eb="23">
      <t>カズ</t>
    </rPh>
    <rPh sb="24" eb="26">
      <t>ヘイセイ</t>
    </rPh>
    <rPh sb="29" eb="31">
      <t>レイワ</t>
    </rPh>
    <rPh sb="32" eb="33">
      <t>ネン</t>
    </rPh>
    <phoneticPr fontId="2"/>
  </si>
  <si>
    <t>１５歳以上人口（昭和３０～令和２年）</t>
    <rPh sb="5" eb="7">
      <t>ジンコウ</t>
    </rPh>
    <rPh sb="8" eb="10">
      <t>ショウワ</t>
    </rPh>
    <rPh sb="13" eb="15">
      <t>レイワ</t>
    </rPh>
    <rPh sb="16" eb="17">
      <t>ネン</t>
    </rPh>
    <rPh sb="17" eb="18">
      <t>ヘイネン</t>
    </rPh>
    <phoneticPr fontId="6"/>
  </si>
  <si>
    <t>188. 産業（３部門），男女別１５歳以上</t>
    <rPh sb="5" eb="7">
      <t>サンギョウ</t>
    </rPh>
    <rPh sb="9" eb="11">
      <t>ブモン</t>
    </rPh>
    <rPh sb="13" eb="15">
      <t>ダンジョ</t>
    </rPh>
    <rPh sb="15" eb="16">
      <t>ベツ</t>
    </rPh>
    <rPh sb="18" eb="19">
      <t>サイ</t>
    </rPh>
    <rPh sb="19" eb="21">
      <t>イジョウ</t>
    </rPh>
    <phoneticPr fontId="2"/>
  </si>
  <si>
    <t>（６区分），男女別１５歳以上就業者数（令和２年）</t>
    <rPh sb="19" eb="21">
      <t>レイワ</t>
    </rPh>
    <rPh sb="22" eb="23">
      <t>ネン</t>
    </rPh>
    <rPh sb="23" eb="24">
      <t>ヘイネン</t>
    </rPh>
    <phoneticPr fontId="2"/>
  </si>
  <si>
    <t>190. 町丁・大字別１５歳以上人口，労働力人口及び従業上の</t>
    <rPh sb="5" eb="6">
      <t>マチ</t>
    </rPh>
    <rPh sb="6" eb="7">
      <t>チョウ</t>
    </rPh>
    <rPh sb="8" eb="10">
      <t>オオアザ</t>
    </rPh>
    <rPh sb="10" eb="11">
      <t>ベツ</t>
    </rPh>
    <rPh sb="13" eb="14">
      <t>サイ</t>
    </rPh>
    <rPh sb="14" eb="16">
      <t>イジョウ</t>
    </rPh>
    <rPh sb="16" eb="18">
      <t>ジンコウ</t>
    </rPh>
    <rPh sb="19" eb="22">
      <t>ロウドウリョク</t>
    </rPh>
    <rPh sb="22" eb="24">
      <t>ジンコウ</t>
    </rPh>
    <rPh sb="24" eb="25">
      <t>オヨ</t>
    </rPh>
    <rPh sb="26" eb="28">
      <t>ジュウギョウ</t>
    </rPh>
    <rPh sb="28" eb="29">
      <t>ジョウ</t>
    </rPh>
    <phoneticPr fontId="2"/>
  </si>
  <si>
    <t>注3）佐賀公共職業安定所管内は, 佐賀市, 多久市, 小城市および神埼市。</t>
    <rPh sb="0" eb="1">
      <t>チュウ</t>
    </rPh>
    <rPh sb="3" eb="5">
      <t>サガ</t>
    </rPh>
    <rPh sb="5" eb="7">
      <t>コウキョウ</t>
    </rPh>
    <rPh sb="7" eb="9">
      <t>ショクギョウ</t>
    </rPh>
    <rPh sb="9" eb="11">
      <t>アンテイ</t>
    </rPh>
    <rPh sb="11" eb="12">
      <t>ショ</t>
    </rPh>
    <rPh sb="12" eb="14">
      <t>カンナイ</t>
    </rPh>
    <rPh sb="17" eb="20">
      <t>サガシ</t>
    </rPh>
    <phoneticPr fontId="5"/>
  </si>
  <si>
    <t>令和4年10月1日現在</t>
    <rPh sb="0" eb="2">
      <t>レイワ</t>
    </rPh>
    <rPh sb="3" eb="4">
      <t>ネン</t>
    </rPh>
    <rPh sb="6" eb="7">
      <t>ガツ</t>
    </rPh>
    <rPh sb="8" eb="9">
      <t>ニチ</t>
    </rPh>
    <rPh sb="9" eb="11">
      <t>ゲンザイ</t>
    </rPh>
    <phoneticPr fontId="6"/>
  </si>
  <si>
    <t>令 和 ６ 年 版 佐 賀 市 統 計 デ ー タ</t>
    <rPh sb="0" eb="1">
      <t>レイ</t>
    </rPh>
    <rPh sb="2" eb="3">
      <t>ワ</t>
    </rPh>
    <rPh sb="6" eb="7">
      <t>トシ</t>
    </rPh>
    <rPh sb="8" eb="9">
      <t>ハン</t>
    </rPh>
    <rPh sb="10" eb="11">
      <t>タスク</t>
    </rPh>
    <rPh sb="12" eb="13">
      <t>ガ</t>
    </rPh>
    <rPh sb="14" eb="15">
      <t>シ</t>
    </rPh>
    <rPh sb="16" eb="17">
      <t>オサム</t>
    </rPh>
    <rPh sb="18" eb="19">
      <t>ケイ</t>
    </rPh>
    <phoneticPr fontId="2"/>
  </si>
  <si>
    <t>〔１８〕  労　働</t>
    <rPh sb="6" eb="7">
      <t>ロウ</t>
    </rPh>
    <rPh sb="8" eb="9">
      <t>ハタラキ</t>
    </rPh>
    <phoneticPr fontId="2"/>
  </si>
  <si>
    <t>令和元～５年度</t>
    <rPh sb="5" eb="7">
      <t>ネンド</t>
    </rPh>
    <phoneticPr fontId="5"/>
  </si>
  <si>
    <t>令和元～５年度</t>
    <rPh sb="6" eb="7">
      <t>ド</t>
    </rPh>
    <phoneticPr fontId="5"/>
  </si>
  <si>
    <t>昭和３０～令和２年</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</si>
</sst>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 #,##0.00_ ;_ * \-#,##0.00_ ;_ * &quot;-&quot;??_ ;_ @_ "/>
    <numFmt numFmtId="176" formatCode="#\ ##0\ ;&quot;△&quot;\-#,##0\ ;\-\ "/>
    <numFmt numFmtId="177" formatCode="0.0_);[Red]\(0.0\)"/>
    <numFmt numFmtId="178" formatCode="0.00&quot; &quot;"/>
    <numFmt numFmtId="179" formatCode="##\ ##0&quot; &quot;"/>
    <numFmt numFmtId="180" formatCode="_ * #\ ##0_ ;_ * \-#,##0_ ;_ * &quot;-&quot;_ ;_ @_ "/>
    <numFmt numFmtId="181" formatCode="0.00_);[Red]\(0.00\)"/>
    <numFmt numFmtId="182" formatCode="_ * #\ ##0_ ;_ * \-#\ ##0_ ;_ * &quot;-&quot;_ ;_ @_ "/>
    <numFmt numFmtId="183" formatCode="#\ ###\ ##0\ ;\-#\ ###\ ##0\ ;\-\ "/>
    <numFmt numFmtId="184" formatCode="#\ ##0_ ;_ * \-#,##0_ ;_ * &quot;-&quot;_ ;_ @_ "/>
    <numFmt numFmtId="185" formatCode="_ * #,##0.0_ ;_ * \-#,##0.0_ ;_ * &quot;-&quot;?_ ;_ @_ "/>
    <numFmt numFmtId="186" formatCode="_ * #\ ##0_ ;_ * &quot;△&quot;#\ ##0_ ;_ * &quot;-&quot;_ ;_ @_ "/>
    <numFmt numFmtId="187" formatCode="##0.0\ ;&quot;△&quot;##0.0\ ;\-\ "/>
    <numFmt numFmtId="188" formatCode="#,##0;\-#,##0;&quot;-&quot;"/>
    <numFmt numFmtId="189" formatCode="0.0_ "/>
    <numFmt numFmtId="190" formatCode="0.0\ ;&quot;△ &quot;0.0\ "/>
    <numFmt numFmtId="191" formatCode="##0.0\ ;&quot;△&quot;\ ##0.0\ ;\-\ "/>
  </numFmts>
  <fonts count="49">
    <font>
      <sz val="11"/>
      <name val="明朝"/>
      <family val="1"/>
      <charset val="128"/>
    </font>
    <font>
      <sz val="11"/>
      <name val="明朝"/>
      <family val="1"/>
      <charset val="128"/>
    </font>
    <font>
      <sz val="6"/>
      <name val="ＭＳ Ｐゴシック"/>
      <family val="3"/>
      <charset val="128"/>
    </font>
    <font>
      <sz val="10"/>
      <name val="ＭＳ 明朝"/>
      <family val="1"/>
      <charset val="128"/>
    </font>
    <font>
      <sz val="11"/>
      <name val="ＭＳ 明朝"/>
      <family val="1"/>
      <charset val="128"/>
    </font>
    <font>
      <sz val="6"/>
      <name val="明朝"/>
      <family val="1"/>
      <charset val="128"/>
    </font>
    <font>
      <sz val="6"/>
      <name val="ＭＳ Ｐ明朝"/>
      <family val="1"/>
      <charset val="128"/>
    </font>
    <font>
      <sz val="11"/>
      <name val="ＭＳ Ｐゴシック"/>
      <family val="3"/>
      <charset val="128"/>
    </font>
    <font>
      <sz val="12"/>
      <name val="ＭＳ 明朝"/>
      <family val="1"/>
      <charset val="128"/>
    </font>
    <font>
      <sz val="11"/>
      <color indexed="8"/>
      <name val="ＭＳ Ｐゴシック"/>
      <family val="3"/>
      <charset val="128"/>
    </font>
    <font>
      <sz val="9"/>
      <name val="ＭＳ 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4"/>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8"/>
      <name val="ＭＳ Ｐゴシック"/>
      <family val="3"/>
      <charset val="128"/>
    </font>
    <font>
      <sz val="18"/>
      <name val="ＭＳ Ｐゴシック"/>
      <family val="3"/>
      <charset val="128"/>
    </font>
    <font>
      <sz val="11"/>
      <color indexed="10"/>
      <name val="ＭＳ 明朝"/>
      <family val="1"/>
      <charset val="128"/>
    </font>
    <font>
      <sz val="11"/>
      <color indexed="8"/>
      <name val="ＭＳ 明朝"/>
      <family val="1"/>
      <charset val="128"/>
    </font>
    <font>
      <sz val="10"/>
      <name val="ＭＳ Ｐゴシック"/>
      <family val="3"/>
      <charset val="128"/>
    </font>
    <font>
      <sz val="16"/>
      <name val="ＭＳ Ｐゴシック"/>
      <family val="3"/>
      <charset val="128"/>
    </font>
    <font>
      <sz val="11"/>
      <color rgb="FFFF0000"/>
      <name val="明朝"/>
      <family val="1"/>
      <charset val="128"/>
    </font>
  </fonts>
  <fills count="26">
    <fill>
      <patternFill patternType="none"/>
    </fill>
    <fill>
      <patternFill patternType="gray125"/>
    </fill>
    <fill>
      <patternFill patternType="solid">
        <fgColor rgb="FF003300"/>
        <bgColor indexed="64"/>
      </patternFill>
    </fill>
    <fill>
      <patternFill patternType="solid">
        <fgColor rgb="FFCC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1">
    <border>
      <left/>
      <right/>
      <top/>
      <bottom/>
      <diagonal/>
    </border>
    <border>
      <left/>
      <right/>
      <top/>
      <bottom style="medium">
        <color indexed="64"/>
      </bottom>
      <diagonal/>
    </border>
    <border>
      <left/>
      <right style="thin">
        <color indexed="64"/>
      </right>
      <top style="medium">
        <color indexed="64"/>
      </top>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thin">
        <color indexed="64"/>
      </bottom>
      <diagonal/>
    </border>
    <border>
      <left style="hair">
        <color indexed="23"/>
      </left>
      <right style="hair">
        <color indexed="64"/>
      </right>
      <top style="hair">
        <color indexed="64"/>
      </top>
      <bottom style="medium">
        <color indexed="64"/>
      </bottom>
      <diagonal/>
    </border>
    <border>
      <left style="hair">
        <color indexed="64"/>
      </left>
      <right style="hair">
        <color indexed="23"/>
      </right>
      <top style="hair">
        <color indexed="64"/>
      </top>
      <bottom style="medium">
        <color indexed="64"/>
      </bottom>
      <diagonal/>
    </border>
    <border>
      <left style="hair">
        <color indexed="23"/>
      </left>
      <right style="hair">
        <color indexed="64"/>
      </right>
      <top style="hair">
        <color indexed="64"/>
      </top>
      <bottom style="hair">
        <color indexed="64"/>
      </bottom>
      <diagonal/>
    </border>
    <border>
      <left style="hair">
        <color indexed="64"/>
      </left>
      <right style="hair">
        <color indexed="23"/>
      </right>
      <top style="hair">
        <color indexed="64"/>
      </top>
      <bottom style="hair">
        <color indexed="64"/>
      </bottom>
      <diagonal/>
    </border>
    <border>
      <left style="hair">
        <color indexed="64"/>
      </left>
      <right/>
      <top/>
      <bottom style="hair">
        <color indexed="64"/>
      </bottom>
      <diagonal/>
    </border>
    <border>
      <left style="hair">
        <color indexed="23"/>
      </left>
      <right style="hair">
        <color indexed="64"/>
      </right>
      <top style="thin">
        <color indexed="64"/>
      </top>
      <bottom style="hair">
        <color indexed="64"/>
      </bottom>
      <diagonal/>
    </border>
    <border>
      <left style="hair">
        <color indexed="64"/>
      </left>
      <right style="hair">
        <color indexed="23"/>
      </right>
      <top/>
      <bottom style="hair">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hair">
        <color indexed="64"/>
      </left>
      <right style="hair">
        <color indexed="23"/>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23"/>
      </right>
      <top/>
      <bottom style="thin">
        <color indexed="64"/>
      </bottom>
      <diagonal/>
    </border>
    <border>
      <left style="hair">
        <color indexed="64"/>
      </left>
      <right style="hair">
        <color indexed="64"/>
      </right>
      <top/>
      <bottom style="thin">
        <color indexed="64"/>
      </bottom>
      <diagonal/>
    </border>
    <border diagonalDown="1">
      <left/>
      <right/>
      <top/>
      <bottom style="thin">
        <color indexed="64"/>
      </bottom>
      <diagonal style="thin">
        <color indexed="64"/>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23"/>
      </right>
      <top style="hair">
        <color indexed="64"/>
      </top>
      <bottom/>
      <diagonal/>
    </border>
    <border>
      <left style="hair">
        <color indexed="64"/>
      </left>
      <right style="hair">
        <color indexed="64"/>
      </right>
      <top style="hair">
        <color indexed="23"/>
      </top>
      <bottom/>
      <diagonal/>
    </border>
    <border>
      <left style="hair">
        <color indexed="64"/>
      </left>
      <right style="hair">
        <color indexed="64"/>
      </right>
      <top/>
      <bottom/>
      <diagonal/>
    </border>
    <border diagonalDown="1">
      <left/>
      <right/>
      <top/>
      <bottom/>
      <diagonal style="thin">
        <color indexed="64"/>
      </diagonal>
    </border>
    <border diagonalDown="1">
      <left/>
      <right/>
      <top style="medium">
        <color indexed="64"/>
      </top>
      <bottom/>
      <diagonal style="thin">
        <color indexed="64"/>
      </diagonal>
    </border>
    <border>
      <left style="hair">
        <color indexed="23"/>
      </left>
      <right style="hair">
        <color indexed="23"/>
      </right>
      <top style="hair">
        <color indexed="64"/>
      </top>
      <bottom style="hair">
        <color indexed="64"/>
      </bottom>
      <diagonal/>
    </border>
    <border>
      <left/>
      <right style="hair">
        <color indexed="64"/>
      </right>
      <top/>
      <bottom style="hair">
        <color indexed="64"/>
      </bottom>
      <diagonal/>
    </border>
    <border>
      <left style="hair">
        <color indexed="23"/>
      </left>
      <right style="hair">
        <color indexed="23"/>
      </right>
      <top/>
      <bottom style="hair">
        <color indexed="64"/>
      </bottom>
      <diagonal/>
    </border>
    <border>
      <left style="hair">
        <color indexed="23"/>
      </left>
      <right style="hair">
        <color indexed="64"/>
      </right>
      <top/>
      <bottom style="hair">
        <color indexed="64"/>
      </bottom>
      <diagonal/>
    </border>
    <border>
      <left style="hair">
        <color indexed="23"/>
      </left>
      <right style="hair">
        <color indexed="23"/>
      </right>
      <top style="thin">
        <color indexed="64"/>
      </top>
      <bottom style="thin">
        <color indexed="64"/>
      </bottom>
      <diagonal/>
    </border>
    <border>
      <left style="hair">
        <color indexed="23"/>
      </left>
      <right style="hair">
        <color indexed="64"/>
      </right>
      <top style="thin">
        <color indexed="64"/>
      </top>
      <bottom style="thin">
        <color indexed="64"/>
      </bottom>
      <diagonal/>
    </border>
    <border>
      <left/>
      <right/>
      <top style="hair">
        <color indexed="64"/>
      </top>
      <bottom/>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thin">
        <color theme="1"/>
      </left>
      <right/>
      <top style="hair">
        <color theme="1"/>
      </top>
      <bottom style="thin">
        <color indexed="64"/>
      </bottom>
      <diagonal/>
    </border>
    <border>
      <left style="hair">
        <color indexed="64"/>
      </left>
      <right style="thin">
        <color indexed="64"/>
      </right>
      <top style="hair">
        <color theme="1"/>
      </top>
      <bottom style="thin">
        <color indexed="64"/>
      </bottom>
      <diagonal/>
    </border>
    <border>
      <left style="thin">
        <color indexed="64"/>
      </left>
      <right/>
      <top style="hair">
        <color theme="1"/>
      </top>
      <bottom style="thin">
        <color indexed="64"/>
      </bottom>
      <diagonal/>
    </border>
    <border>
      <left style="thin">
        <color indexed="64"/>
      </left>
      <right style="thin">
        <color indexed="64"/>
      </right>
      <top style="hair">
        <color theme="1"/>
      </top>
      <bottom style="thin">
        <color indexed="64"/>
      </bottom>
      <diagonal/>
    </border>
    <border>
      <left/>
      <right style="thin">
        <color indexed="64"/>
      </right>
      <top style="hair">
        <color theme="1"/>
      </top>
      <bottom style="thin">
        <color indexed="64"/>
      </bottom>
      <diagonal/>
    </border>
    <border>
      <left style="thin">
        <color theme="1"/>
      </left>
      <right/>
      <top/>
      <bottom style="hair">
        <color indexed="64"/>
      </bottom>
      <diagonal/>
    </border>
    <border>
      <left style="thin">
        <color theme="1"/>
      </left>
      <right/>
      <top style="hair">
        <color indexed="64"/>
      </top>
      <bottom style="hair">
        <color indexed="64"/>
      </bottom>
      <diagonal/>
    </border>
    <border>
      <left style="thin">
        <color theme="1"/>
      </left>
      <right/>
      <top style="hair">
        <color indexed="64"/>
      </top>
      <bottom style="medium">
        <color indexed="64"/>
      </bottom>
      <diagonal/>
    </border>
    <border>
      <left style="thin">
        <color theme="1"/>
      </left>
      <right style="thin">
        <color indexed="64"/>
      </right>
      <top style="hair">
        <color theme="1"/>
      </top>
      <bottom style="thin">
        <color indexed="64"/>
      </bottom>
      <diagonal/>
    </border>
    <border>
      <left style="thin">
        <color theme="1"/>
      </left>
      <right style="thin">
        <color indexed="64"/>
      </right>
      <top/>
      <bottom style="hair">
        <color indexed="64"/>
      </bottom>
      <diagonal/>
    </border>
    <border>
      <left style="thin">
        <color theme="1"/>
      </left>
      <right style="thin">
        <color indexed="64"/>
      </right>
      <top style="hair">
        <color indexed="64"/>
      </top>
      <bottom style="hair">
        <color indexed="64"/>
      </bottom>
      <diagonal/>
    </border>
    <border>
      <left style="thin">
        <color theme="1"/>
      </left>
      <right style="thin">
        <color indexed="64"/>
      </right>
      <top style="hair">
        <color indexed="64"/>
      </top>
      <bottom style="medium">
        <color theme="1"/>
      </bottom>
      <diagonal/>
    </border>
    <border>
      <left style="thin">
        <color indexed="64"/>
      </left>
      <right style="thin">
        <color indexed="64"/>
      </right>
      <top style="hair">
        <color indexed="64"/>
      </top>
      <bottom style="medium">
        <color theme="1"/>
      </bottom>
      <diagonal/>
    </border>
    <border>
      <left style="thin">
        <color indexed="64"/>
      </left>
      <right/>
      <top style="hair">
        <color indexed="64"/>
      </top>
      <bottom style="medium">
        <color theme="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thin">
        <color indexed="64"/>
      </top>
      <bottom/>
      <diagonal/>
    </border>
    <border>
      <left style="thin">
        <color theme="1"/>
      </left>
      <right style="hair">
        <color theme="1"/>
      </right>
      <top style="hair">
        <color indexed="64"/>
      </top>
      <bottom style="hair">
        <color indexed="64"/>
      </bottom>
      <diagonal/>
    </border>
  </borders>
  <cellStyleXfs count="63">
    <xf numFmtId="0" fontId="0" fillId="0" borderId="0"/>
    <xf numFmtId="38" fontId="1" fillId="0" borderId="0" applyFont="0" applyFill="0" applyBorder="0" applyAlignment="0" applyProtection="0"/>
    <xf numFmtId="0" fontId="7" fillId="0" borderId="0">
      <alignment vertical="center"/>
    </xf>
    <xf numFmtId="0" fontId="7" fillId="0" borderId="0"/>
    <xf numFmtId="0" fontId="8" fillId="0" borderId="0"/>
    <xf numFmtId="0" fontId="7" fillId="0" borderId="0"/>
    <xf numFmtId="0" fontId="7" fillId="0" borderId="0"/>
    <xf numFmtId="0" fontId="7" fillId="0" borderId="0"/>
    <xf numFmtId="0" fontId="7" fillId="0" borderId="0"/>
    <xf numFmtId="0" fontId="15" fillId="0" borderId="0" applyNumberFormat="0" applyFill="0" applyBorder="0" applyAlignment="0" applyProtection="0">
      <alignment vertical="top"/>
      <protection locked="0"/>
    </xf>
    <xf numFmtId="188" fontId="17" fillId="0" borderId="0" applyFill="0" applyBorder="0" applyAlignment="0"/>
    <xf numFmtId="0" fontId="18" fillId="0" borderId="0">
      <alignment horizontal="left"/>
    </xf>
    <xf numFmtId="0" fontId="19" fillId="0" borderId="61" applyNumberFormat="0" applyAlignment="0" applyProtection="0">
      <alignment horizontal="left" vertical="center"/>
    </xf>
    <xf numFmtId="0" fontId="19" fillId="0" borderId="88">
      <alignment horizontal="left" vertical="center"/>
    </xf>
    <xf numFmtId="0" fontId="20" fillId="0" borderId="0"/>
    <xf numFmtId="4" fontId="18" fillId="0" borderId="0">
      <alignment horizontal="right"/>
    </xf>
    <xf numFmtId="4" fontId="21" fillId="0" borderId="0">
      <alignment horizontal="right"/>
    </xf>
    <xf numFmtId="0" fontId="22" fillId="0" borderId="0">
      <alignment horizontal="left"/>
    </xf>
    <xf numFmtId="0" fontId="23" fillId="0" borderId="0">
      <alignment horizontal="center"/>
    </xf>
    <xf numFmtId="38" fontId="7" fillId="0" borderId="0" applyFont="0" applyFill="0" applyBorder="0" applyAlignment="0" applyProtection="0"/>
    <xf numFmtId="0" fontId="24"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7"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25" fillId="14"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21" borderId="0" applyNumberFormat="0" applyBorder="0" applyAlignment="0" applyProtection="0">
      <alignment vertical="center"/>
    </xf>
    <xf numFmtId="0" fontId="26" fillId="0" borderId="0" applyNumberFormat="0" applyFill="0" applyBorder="0" applyAlignment="0" applyProtection="0">
      <alignment vertical="center"/>
    </xf>
    <xf numFmtId="0" fontId="27" fillId="22" borderId="140" applyNumberFormat="0" applyAlignment="0" applyProtection="0">
      <alignment vertical="center"/>
    </xf>
    <xf numFmtId="0" fontId="28" fillId="23" borderId="0" applyNumberFormat="0" applyBorder="0" applyAlignment="0" applyProtection="0">
      <alignment vertical="center"/>
    </xf>
    <xf numFmtId="0" fontId="7" fillId="24" borderId="141" applyNumberFormat="0" applyFont="0" applyAlignment="0" applyProtection="0">
      <alignment vertical="center"/>
    </xf>
    <xf numFmtId="0" fontId="29" fillId="0" borderId="142" applyNumberFormat="0" applyFill="0" applyAlignment="0" applyProtection="0">
      <alignment vertical="center"/>
    </xf>
    <xf numFmtId="0" fontId="30" fillId="5" borderId="0" applyNumberFormat="0" applyBorder="0" applyAlignment="0" applyProtection="0">
      <alignment vertical="center"/>
    </xf>
    <xf numFmtId="0" fontId="31" fillId="25" borderId="143" applyNumberFormat="0" applyAlignment="0" applyProtection="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0" fontId="33" fillId="0" borderId="144" applyNumberFormat="0" applyFill="0" applyAlignment="0" applyProtection="0">
      <alignment vertical="center"/>
    </xf>
    <xf numFmtId="0" fontId="34" fillId="0" borderId="145" applyNumberFormat="0" applyFill="0" applyAlignment="0" applyProtection="0">
      <alignment vertical="center"/>
    </xf>
    <xf numFmtId="0" fontId="35" fillId="0" borderId="146" applyNumberFormat="0" applyFill="0" applyAlignment="0" applyProtection="0">
      <alignment vertical="center"/>
    </xf>
    <xf numFmtId="0" fontId="35" fillId="0" borderId="0" applyNumberFormat="0" applyFill="0" applyBorder="0" applyAlignment="0" applyProtection="0">
      <alignment vertical="center"/>
    </xf>
    <xf numFmtId="0" fontId="36" fillId="0" borderId="147" applyNumberFormat="0" applyFill="0" applyAlignment="0" applyProtection="0">
      <alignment vertical="center"/>
    </xf>
    <xf numFmtId="0" fontId="37" fillId="25" borderId="148" applyNumberFormat="0" applyAlignment="0" applyProtection="0">
      <alignment vertical="center"/>
    </xf>
    <xf numFmtId="0" fontId="38" fillId="0" borderId="0" applyNumberFormat="0" applyFill="0" applyBorder="0" applyAlignment="0" applyProtection="0">
      <alignment vertical="center"/>
    </xf>
    <xf numFmtId="0" fontId="39" fillId="9" borderId="143" applyNumberFormat="0" applyAlignment="0" applyProtection="0">
      <alignment vertical="center"/>
    </xf>
    <xf numFmtId="0" fontId="40" fillId="6" borderId="0" applyNumberFormat="0" applyBorder="0" applyAlignment="0" applyProtection="0">
      <alignment vertical="center"/>
    </xf>
  </cellStyleXfs>
  <cellXfs count="732">
    <xf numFmtId="0" fontId="0" fillId="0" borderId="0" xfId="0"/>
    <xf numFmtId="0" fontId="3" fillId="0" borderId="0" xfId="0" applyFont="1" applyFill="1" applyAlignment="1">
      <alignment vertical="center"/>
    </xf>
    <xf numFmtId="0" fontId="4" fillId="0" borderId="0" xfId="0" applyFont="1"/>
    <xf numFmtId="0" fontId="3" fillId="0" borderId="0" xfId="0" applyFont="1"/>
    <xf numFmtId="0" fontId="3" fillId="0" borderId="0" xfId="0" applyFont="1" applyAlignment="1">
      <alignment vertical="center"/>
    </xf>
    <xf numFmtId="0" fontId="3"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2" applyFont="1">
      <alignment vertical="center"/>
    </xf>
    <xf numFmtId="0" fontId="3" fillId="0" borderId="0" xfId="6" applyFont="1" applyAlignment="1">
      <alignment vertical="center"/>
    </xf>
    <xf numFmtId="0" fontId="7" fillId="0" borderId="0" xfId="8" applyFont="1" applyAlignment="1">
      <alignment vertical="center"/>
    </xf>
    <xf numFmtId="0" fontId="12" fillId="0" borderId="0" xfId="8" applyFont="1" applyAlignment="1">
      <alignment vertical="center"/>
    </xf>
    <xf numFmtId="0" fontId="13" fillId="0" borderId="0" xfId="8" applyFont="1" applyAlignment="1">
      <alignment horizontal="center" vertical="center"/>
    </xf>
    <xf numFmtId="0" fontId="7" fillId="0" borderId="0" xfId="8" applyFont="1" applyBorder="1" applyAlignment="1">
      <alignment vertical="center"/>
    </xf>
    <xf numFmtId="0" fontId="14" fillId="2" borderId="18" xfId="8" applyFont="1" applyFill="1" applyBorder="1" applyAlignment="1">
      <alignment horizontal="center" vertical="center"/>
    </xf>
    <xf numFmtId="0" fontId="16" fillId="3" borderId="104" xfId="9" applyFont="1" applyFill="1" applyBorder="1" applyAlignment="1" applyProtection="1">
      <alignment horizontal="center" vertical="center"/>
    </xf>
    <xf numFmtId="0" fontId="12" fillId="3" borderId="84" xfId="8" applyFont="1" applyFill="1" applyBorder="1" applyAlignment="1">
      <alignment horizontal="center" vertical="center"/>
    </xf>
    <xf numFmtId="0" fontId="16" fillId="3" borderId="24" xfId="9" applyFont="1" applyFill="1" applyBorder="1" applyAlignment="1" applyProtection="1">
      <alignment horizontal="center" vertical="center"/>
    </xf>
    <xf numFmtId="0" fontId="12" fillId="3" borderId="13" xfId="8" applyFont="1" applyFill="1" applyBorder="1" applyAlignment="1">
      <alignment horizontal="center" vertical="center"/>
    </xf>
    <xf numFmtId="0" fontId="16" fillId="3" borderId="45" xfId="9" applyFont="1" applyFill="1" applyBorder="1" applyAlignment="1" applyProtection="1">
      <alignment horizontal="center" vertical="center"/>
    </xf>
    <xf numFmtId="0" fontId="12" fillId="3" borderId="15" xfId="8" applyFont="1" applyFill="1" applyBorder="1" applyAlignment="1">
      <alignment horizontal="center" vertical="center"/>
    </xf>
    <xf numFmtId="0" fontId="7" fillId="0" borderId="0" xfId="8" applyFont="1" applyAlignment="1">
      <alignment horizontal="center" vertical="center"/>
    </xf>
    <xf numFmtId="0" fontId="0" fillId="0" borderId="0" xfId="0" applyAlignment="1">
      <alignment vertical="center"/>
    </xf>
    <xf numFmtId="0" fontId="4" fillId="0" borderId="0" xfId="0" applyFont="1" applyAlignment="1">
      <alignment horizontal="right" vertical="center"/>
    </xf>
    <xf numFmtId="0" fontId="4" fillId="0" borderId="0" xfId="0" applyFont="1" applyAlignment="1">
      <alignment horizontal="center"/>
    </xf>
    <xf numFmtId="0" fontId="7" fillId="0" borderId="0" xfId="0" applyFont="1"/>
    <xf numFmtId="0" fontId="10" fillId="0" borderId="0" xfId="0" applyFont="1" applyAlignment="1">
      <alignment vertical="center"/>
    </xf>
    <xf numFmtId="0" fontId="10" fillId="0" borderId="0" xfId="0" applyFont="1" applyFill="1" applyAlignment="1">
      <alignment vertical="center"/>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0" xfId="0" applyFont="1"/>
    <xf numFmtId="0" fontId="3" fillId="0" borderId="1" xfId="0" applyFont="1" applyFill="1" applyBorder="1" applyAlignment="1">
      <alignment vertical="center"/>
    </xf>
    <xf numFmtId="0" fontId="10" fillId="0" borderId="1" xfId="8" applyFont="1" applyBorder="1" applyAlignment="1">
      <alignment vertical="center"/>
    </xf>
    <xf numFmtId="0" fontId="10" fillId="0" borderId="0" xfId="8" applyFont="1" applyAlignment="1">
      <alignment vertical="center"/>
    </xf>
    <xf numFmtId="0" fontId="10" fillId="0" borderId="0" xfId="8" applyFont="1"/>
    <xf numFmtId="184" fontId="10" fillId="0" borderId="0" xfId="8" applyNumberFormat="1" applyFont="1" applyBorder="1" applyAlignment="1">
      <alignment horizontal="right" vertical="center"/>
    </xf>
    <xf numFmtId="180" fontId="10" fillId="0" borderId="0" xfId="8" applyNumberFormat="1" applyFont="1" applyFill="1" applyBorder="1" applyAlignment="1">
      <alignment horizontal="right" vertical="center"/>
    </xf>
    <xf numFmtId="180" fontId="10" fillId="0" borderId="0" xfId="8" quotePrefix="1" applyNumberFormat="1" applyFont="1" applyFill="1" applyBorder="1" applyAlignment="1">
      <alignment horizontal="right" vertical="center"/>
    </xf>
    <xf numFmtId="0" fontId="4" fillId="0" borderId="0" xfId="8" applyFont="1" applyAlignment="1">
      <alignment vertical="center"/>
    </xf>
    <xf numFmtId="0" fontId="4" fillId="0" borderId="0" xfId="8" applyFont="1" applyAlignment="1">
      <alignment horizontal="right" vertical="center"/>
    </xf>
    <xf numFmtId="0" fontId="7" fillId="0" borderId="0" xfId="2">
      <alignment vertical="center"/>
    </xf>
    <xf numFmtId="38" fontId="3" fillId="0" borderId="0" xfId="53"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right" vertical="center"/>
    </xf>
    <xf numFmtId="38" fontId="4" fillId="0" borderId="5" xfId="1" applyFont="1" applyFill="1" applyBorder="1" applyAlignment="1">
      <alignment horizontal="center" vertical="center" wrapText="1"/>
    </xf>
    <xf numFmtId="38" fontId="4" fillId="0" borderId="3" xfId="1" applyFont="1" applyFill="1" applyBorder="1" applyAlignment="1">
      <alignment horizontal="center" vertical="center" wrapText="1"/>
    </xf>
    <xf numFmtId="176" fontId="4" fillId="0" borderId="11" xfId="1" applyNumberFormat="1" applyFont="1" applyFill="1" applyBorder="1" applyAlignment="1">
      <alignment horizontal="right" vertical="center"/>
    </xf>
    <xf numFmtId="176" fontId="4" fillId="0" borderId="12" xfId="1" applyNumberFormat="1" applyFont="1" applyFill="1" applyBorder="1" applyAlignment="1">
      <alignment horizontal="right" vertical="center"/>
    </xf>
    <xf numFmtId="176" fontId="4" fillId="0" borderId="9"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176" fontId="4" fillId="0" borderId="14"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0" fontId="0" fillId="0" borderId="0" xfId="0" applyFont="1"/>
    <xf numFmtId="0" fontId="4" fillId="0" borderId="43" xfId="0" applyFont="1" applyFill="1" applyBorder="1" applyAlignment="1">
      <alignment horizontal="center" vertical="center" wrapText="1"/>
    </xf>
    <xf numFmtId="0" fontId="4" fillId="0" borderId="37" xfId="0" applyFont="1" applyFill="1" applyBorder="1" applyAlignment="1">
      <alignment horizontal="center" vertical="center"/>
    </xf>
    <xf numFmtId="0" fontId="4" fillId="0" borderId="41" xfId="0" applyFont="1" applyFill="1" applyBorder="1" applyAlignment="1">
      <alignment horizontal="center" vertical="center" wrapText="1"/>
    </xf>
    <xf numFmtId="0" fontId="4" fillId="0" borderId="6" xfId="0" applyFont="1" applyFill="1" applyBorder="1" applyAlignment="1">
      <alignment horizontal="center" vertical="center"/>
    </xf>
    <xf numFmtId="179" fontId="4" fillId="0" borderId="23" xfId="0" applyNumberFormat="1" applyFont="1" applyFill="1" applyBorder="1" applyAlignment="1">
      <alignment vertical="center"/>
    </xf>
    <xf numFmtId="179" fontId="4" fillId="0" borderId="34" xfId="0" applyNumberFormat="1" applyFont="1" applyFill="1" applyBorder="1" applyAlignment="1">
      <alignment vertical="center"/>
    </xf>
    <xf numFmtId="179" fontId="4" fillId="0" borderId="30" xfId="0" applyNumberFormat="1" applyFont="1" applyFill="1" applyBorder="1" applyAlignment="1">
      <alignment vertical="center"/>
    </xf>
    <xf numFmtId="179" fontId="4" fillId="0" borderId="7" xfId="0" applyNumberFormat="1" applyFont="1" applyFill="1" applyBorder="1" applyAlignment="1">
      <alignment vertical="center"/>
    </xf>
    <xf numFmtId="178" fontId="4" fillId="0" borderId="30" xfId="0" applyNumberFormat="1" applyFont="1" applyFill="1" applyBorder="1" applyAlignment="1">
      <alignment vertical="center"/>
    </xf>
    <xf numFmtId="177" fontId="4" fillId="0" borderId="23" xfId="0" applyNumberFormat="1" applyFont="1" applyFill="1" applyBorder="1" applyAlignment="1">
      <alignment vertical="center"/>
    </xf>
    <xf numFmtId="0" fontId="4" fillId="0" borderId="7" xfId="0" applyFont="1" applyFill="1" applyBorder="1" applyAlignment="1">
      <alignment horizontal="center" vertical="center"/>
    </xf>
    <xf numFmtId="179" fontId="4" fillId="0" borderId="29" xfId="0" applyNumberFormat="1" applyFont="1" applyFill="1" applyBorder="1" applyAlignment="1">
      <alignment vertical="center"/>
    </xf>
    <xf numFmtId="179" fontId="4" fillId="0" borderId="32" xfId="0" applyNumberFormat="1" applyFont="1" applyFill="1" applyBorder="1" applyAlignment="1">
      <alignment vertical="center"/>
    </xf>
    <xf numFmtId="179" fontId="4" fillId="0" borderId="31" xfId="0" applyNumberFormat="1" applyFont="1" applyFill="1" applyBorder="1" applyAlignment="1">
      <alignment vertical="center"/>
    </xf>
    <xf numFmtId="179" fontId="4" fillId="0" borderId="33" xfId="0" applyNumberFormat="1" applyFont="1" applyFill="1" applyBorder="1" applyAlignment="1">
      <alignment vertical="center"/>
    </xf>
    <xf numFmtId="178" fontId="4" fillId="0" borderId="31" xfId="0" applyNumberFormat="1" applyFont="1" applyFill="1" applyBorder="1" applyAlignment="1">
      <alignment vertical="center"/>
    </xf>
    <xf numFmtId="177" fontId="4" fillId="0" borderId="29" xfId="0" applyNumberFormat="1" applyFont="1" applyFill="1" applyBorder="1" applyAlignment="1">
      <alignment vertical="center"/>
    </xf>
    <xf numFmtId="179" fontId="4" fillId="0" borderId="111" xfId="0" applyNumberFormat="1" applyFont="1" applyFill="1" applyBorder="1" applyAlignment="1">
      <alignment vertical="center"/>
    </xf>
    <xf numFmtId="179" fontId="4" fillId="0" borderId="125" xfId="0" applyNumberFormat="1" applyFont="1" applyFill="1" applyBorder="1" applyAlignment="1">
      <alignment vertical="center"/>
    </xf>
    <xf numFmtId="179" fontId="4" fillId="0" borderId="112" xfId="0" applyNumberFormat="1" applyFont="1" applyFill="1" applyBorder="1" applyAlignment="1">
      <alignment vertical="center"/>
    </xf>
    <xf numFmtId="179" fontId="4" fillId="0" borderId="66" xfId="0" applyNumberFormat="1" applyFont="1" applyFill="1" applyBorder="1" applyAlignment="1">
      <alignment vertical="center"/>
    </xf>
    <xf numFmtId="179" fontId="4" fillId="0" borderId="77" xfId="0" applyNumberFormat="1" applyFont="1" applyFill="1" applyBorder="1" applyAlignment="1">
      <alignment vertical="center"/>
    </xf>
    <xf numFmtId="178" fontId="4" fillId="0" borderId="66" xfId="0" applyNumberFormat="1" applyFont="1" applyFill="1" applyBorder="1" applyAlignment="1">
      <alignment vertical="center"/>
    </xf>
    <xf numFmtId="177" fontId="4" fillId="0" borderId="111" xfId="0" applyNumberFormat="1" applyFont="1" applyFill="1" applyBorder="1" applyAlignment="1">
      <alignment vertical="center"/>
    </xf>
    <xf numFmtId="0" fontId="4" fillId="0" borderId="57" xfId="0" applyFont="1" applyFill="1" applyBorder="1" applyAlignment="1">
      <alignment horizontal="center" vertical="center"/>
    </xf>
    <xf numFmtId="179" fontId="4" fillId="0" borderId="126" xfId="0" applyNumberFormat="1" applyFont="1" applyFill="1" applyBorder="1" applyAlignment="1">
      <alignment vertical="center"/>
    </xf>
    <xf numFmtId="179" fontId="4" fillId="0" borderId="127" xfId="0" applyNumberFormat="1" applyFont="1" applyFill="1" applyBorder="1" applyAlignment="1">
      <alignment vertical="center"/>
    </xf>
    <xf numFmtId="179" fontId="4" fillId="0" borderId="128" xfId="0" applyNumberFormat="1" applyFont="1" applyFill="1" applyBorder="1" applyAlignment="1">
      <alignment vertical="center"/>
    </xf>
    <xf numFmtId="179" fontId="4" fillId="0" borderId="129" xfId="0" applyNumberFormat="1" applyFont="1" applyFill="1" applyBorder="1" applyAlignment="1">
      <alignment vertical="center"/>
    </xf>
    <xf numFmtId="179" fontId="4" fillId="0" borderId="130" xfId="0" applyNumberFormat="1" applyFont="1" applyFill="1" applyBorder="1" applyAlignment="1">
      <alignment vertical="center"/>
    </xf>
    <xf numFmtId="178" fontId="4" fillId="0" borderId="129" xfId="0" applyNumberFormat="1" applyFont="1" applyFill="1" applyBorder="1" applyAlignment="1">
      <alignment vertical="center"/>
    </xf>
    <xf numFmtId="177" fontId="4" fillId="0" borderId="128" xfId="0" applyNumberFormat="1" applyFont="1" applyFill="1" applyBorder="1" applyAlignment="1">
      <alignment vertical="center"/>
    </xf>
    <xf numFmtId="0" fontId="4" fillId="0" borderId="52" xfId="0" applyFont="1" applyFill="1" applyBorder="1" applyAlignment="1">
      <alignment horizontal="center" vertical="center"/>
    </xf>
    <xf numFmtId="179" fontId="4" fillId="0" borderId="131" xfId="0" applyNumberFormat="1" applyFont="1" applyFill="1" applyBorder="1" applyAlignment="1">
      <alignment vertical="center"/>
    </xf>
    <xf numFmtId="49" fontId="4" fillId="0" borderId="8" xfId="0" applyNumberFormat="1" applyFont="1" applyFill="1" applyBorder="1" applyAlignment="1">
      <alignment horizontal="center" vertical="center"/>
    </xf>
    <xf numFmtId="179" fontId="4" fillId="0" borderId="132" xfId="0" applyNumberFormat="1" applyFont="1" applyFill="1" applyBorder="1" applyAlignment="1">
      <alignment vertical="center"/>
    </xf>
    <xf numFmtId="0" fontId="4" fillId="0" borderId="8" xfId="0" applyFont="1" applyFill="1" applyBorder="1" applyAlignment="1">
      <alignment horizontal="center" vertical="center"/>
    </xf>
    <xf numFmtId="49" fontId="4" fillId="0" borderId="47" xfId="0" applyNumberFormat="1" applyFont="1" applyFill="1" applyBorder="1" applyAlignment="1">
      <alignment horizontal="center" vertical="center"/>
    </xf>
    <xf numFmtId="179" fontId="4" fillId="0" borderId="133" xfId="0" applyNumberFormat="1" applyFont="1" applyFill="1" applyBorder="1" applyAlignment="1">
      <alignment vertical="center"/>
    </xf>
    <xf numFmtId="179" fontId="4" fillId="0" borderId="28" xfId="0" applyNumberFormat="1" applyFont="1" applyFill="1" applyBorder="1" applyAlignment="1">
      <alignment vertical="center"/>
    </xf>
    <xf numFmtId="179" fontId="4" fillId="0" borderId="22" xfId="0" applyNumberFormat="1" applyFont="1" applyFill="1" applyBorder="1" applyAlignment="1">
      <alignment vertical="center"/>
    </xf>
    <xf numFmtId="179" fontId="4" fillId="0" borderId="27" xfId="0" applyNumberFormat="1" applyFont="1" applyFill="1" applyBorder="1" applyAlignment="1">
      <alignment vertical="center"/>
    </xf>
    <xf numFmtId="179" fontId="4" fillId="0" borderId="10" xfId="0" applyNumberFormat="1" applyFont="1" applyFill="1" applyBorder="1" applyAlignment="1">
      <alignment vertical="center"/>
    </xf>
    <xf numFmtId="178" fontId="4" fillId="0" borderId="27" xfId="0" applyNumberFormat="1" applyFont="1" applyFill="1" applyBorder="1" applyAlignment="1">
      <alignment vertical="center"/>
    </xf>
    <xf numFmtId="177" fontId="4" fillId="0" borderId="22" xfId="0" applyNumberFormat="1" applyFont="1" applyFill="1" applyBorder="1" applyAlignment="1">
      <alignment vertical="center"/>
    </xf>
    <xf numFmtId="0" fontId="4" fillId="0" borderId="0" xfId="0" applyFont="1" applyFill="1" applyAlignment="1">
      <alignment vertical="center"/>
    </xf>
    <xf numFmtId="0" fontId="0" fillId="0" borderId="0" xfId="0" applyFont="1" applyFill="1" applyAlignment="1">
      <alignment horizontal="justify" vertical="top" wrapText="1"/>
    </xf>
    <xf numFmtId="0" fontId="0" fillId="0" borderId="0" xfId="0" applyFont="1" applyFill="1" applyAlignment="1"/>
    <xf numFmtId="0" fontId="4" fillId="0" borderId="0" xfId="0" applyFont="1" applyFill="1"/>
    <xf numFmtId="179" fontId="4" fillId="0" borderId="0" xfId="0" applyNumberFormat="1" applyFont="1"/>
    <xf numFmtId="0" fontId="4" fillId="0" borderId="0" xfId="3" applyFont="1" applyFill="1" applyAlignment="1">
      <alignment vertical="center"/>
    </xf>
    <xf numFmtId="49" fontId="44" fillId="0" borderId="0" xfId="4" applyNumberFormat="1" applyFont="1" applyFill="1"/>
    <xf numFmtId="0" fontId="4" fillId="0" borderId="0" xfId="3" applyFont="1" applyFill="1"/>
    <xf numFmtId="49" fontId="4" fillId="0" borderId="40" xfId="3" applyNumberFormat="1" applyFont="1" applyFill="1" applyBorder="1" applyAlignment="1">
      <alignment horizontal="center" vertical="center" wrapText="1"/>
    </xf>
    <xf numFmtId="0" fontId="4" fillId="0" borderId="40" xfId="3" applyFont="1" applyFill="1" applyBorder="1" applyAlignment="1">
      <alignment horizontal="center" vertical="center"/>
    </xf>
    <xf numFmtId="0" fontId="4" fillId="0" borderId="39" xfId="3" applyFont="1" applyFill="1" applyBorder="1" applyAlignment="1">
      <alignment horizontal="center" vertical="center"/>
    </xf>
    <xf numFmtId="0" fontId="4" fillId="0" borderId="7" xfId="3" applyFont="1" applyFill="1" applyBorder="1" applyAlignment="1">
      <alignment horizontal="center" vertical="center"/>
    </xf>
    <xf numFmtId="43" fontId="4" fillId="0" borderId="30" xfId="3" applyNumberFormat="1" applyFont="1" applyFill="1" applyBorder="1" applyAlignment="1">
      <alignment vertical="center"/>
    </xf>
    <xf numFmtId="43" fontId="4" fillId="0" borderId="30" xfId="3" applyNumberFormat="1" applyFont="1" applyFill="1" applyBorder="1" applyAlignment="1">
      <alignment horizontal="right" vertical="center"/>
    </xf>
    <xf numFmtId="43" fontId="4" fillId="0" borderId="23" xfId="3" applyNumberFormat="1" applyFont="1" applyFill="1" applyBorder="1" applyAlignment="1">
      <alignment horizontal="right" vertical="center"/>
    </xf>
    <xf numFmtId="43" fontId="4" fillId="0" borderId="66" xfId="3" applyNumberFormat="1" applyFont="1" applyFill="1" applyBorder="1" applyAlignment="1">
      <alignment vertical="center"/>
    </xf>
    <xf numFmtId="43" fontId="4" fillId="0" borderId="66" xfId="3" applyNumberFormat="1" applyFont="1" applyFill="1" applyBorder="1" applyAlignment="1">
      <alignment horizontal="right" vertical="center"/>
    </xf>
    <xf numFmtId="43" fontId="4" fillId="0" borderId="111" xfId="3" applyNumberFormat="1" applyFont="1" applyFill="1" applyBorder="1" applyAlignment="1">
      <alignment horizontal="right" vertical="center"/>
    </xf>
    <xf numFmtId="0" fontId="4" fillId="0" borderId="57" xfId="3" applyFont="1" applyFill="1" applyBorder="1" applyAlignment="1">
      <alignment horizontal="center" vertical="center"/>
    </xf>
    <xf numFmtId="43" fontId="4" fillId="0" borderId="134" xfId="3" applyNumberFormat="1" applyFont="1" applyFill="1" applyBorder="1" applyAlignment="1">
      <alignment vertical="center"/>
    </xf>
    <xf numFmtId="43" fontId="4" fillId="0" borderId="129" xfId="3" applyNumberFormat="1" applyFont="1" applyFill="1" applyBorder="1" applyAlignment="1">
      <alignment horizontal="right" vertical="center"/>
    </xf>
    <xf numFmtId="43" fontId="4" fillId="0" borderId="129" xfId="3" applyNumberFormat="1" applyFont="1" applyFill="1" applyBorder="1" applyAlignment="1">
      <alignment vertical="center"/>
    </xf>
    <xf numFmtId="43" fontId="4" fillId="0" borderId="128" xfId="3" applyNumberFormat="1" applyFont="1" applyFill="1" applyBorder="1" applyAlignment="1">
      <alignment horizontal="right" vertical="center"/>
    </xf>
    <xf numFmtId="0" fontId="4" fillId="0" borderId="52" xfId="3" applyFont="1" applyFill="1" applyBorder="1" applyAlignment="1">
      <alignment horizontal="center" vertical="center"/>
    </xf>
    <xf numFmtId="43" fontId="4" fillId="0" borderId="135" xfId="3" applyNumberFormat="1" applyFont="1" applyFill="1" applyBorder="1" applyAlignment="1">
      <alignment vertical="center"/>
    </xf>
    <xf numFmtId="43" fontId="4" fillId="0" borderId="31" xfId="3" applyNumberFormat="1" applyFont="1" applyFill="1" applyBorder="1" applyAlignment="1">
      <alignment vertical="center"/>
    </xf>
    <xf numFmtId="43" fontId="4" fillId="0" borderId="29" xfId="3" applyNumberFormat="1" applyFont="1" applyFill="1" applyBorder="1" applyAlignment="1">
      <alignment vertical="center"/>
    </xf>
    <xf numFmtId="49" fontId="4" fillId="0" borderId="8" xfId="3" applyNumberFormat="1" applyFont="1" applyFill="1" applyBorder="1" applyAlignment="1">
      <alignment horizontal="center" vertical="center"/>
    </xf>
    <xf numFmtId="43" fontId="4" fillId="0" borderId="136" xfId="3" applyNumberFormat="1" applyFont="1" applyFill="1" applyBorder="1" applyAlignment="1">
      <alignment vertical="center"/>
    </xf>
    <xf numFmtId="43" fontId="4" fillId="0" borderId="23" xfId="3" applyNumberFormat="1" applyFont="1" applyFill="1" applyBorder="1" applyAlignment="1">
      <alignment vertical="center"/>
    </xf>
    <xf numFmtId="0" fontId="4" fillId="0" borderId="8" xfId="3" applyFont="1" applyFill="1" applyBorder="1" applyAlignment="1">
      <alignment horizontal="center" vertical="center"/>
    </xf>
    <xf numFmtId="49" fontId="4" fillId="0" borderId="47" xfId="3" applyNumberFormat="1" applyFont="1" applyFill="1" applyBorder="1" applyAlignment="1">
      <alignment horizontal="center" vertical="center"/>
    </xf>
    <xf numFmtId="43" fontId="4" fillId="0" borderId="137" xfId="3" applyNumberFormat="1" applyFont="1" applyFill="1" applyBorder="1" applyAlignment="1">
      <alignment vertical="center"/>
    </xf>
    <xf numFmtId="43" fontId="4" fillId="0" borderId="138" xfId="3" applyNumberFormat="1" applyFont="1" applyFill="1" applyBorder="1" applyAlignment="1">
      <alignment vertical="center"/>
    </xf>
    <xf numFmtId="43" fontId="4" fillId="0" borderId="139" xfId="3" applyNumberFormat="1" applyFont="1" applyFill="1" applyBorder="1" applyAlignment="1">
      <alignment vertical="center"/>
    </xf>
    <xf numFmtId="0" fontId="4" fillId="0" borderId="0" xfId="3" applyFont="1" applyFill="1" applyBorder="1" applyAlignment="1">
      <alignment vertical="center"/>
    </xf>
    <xf numFmtId="0" fontId="4" fillId="0" borderId="1" xfId="0" applyFont="1" applyBorder="1"/>
    <xf numFmtId="0" fontId="4" fillId="0" borderId="1" xfId="0" applyFont="1" applyBorder="1" applyAlignment="1">
      <alignment horizontal="right"/>
    </xf>
    <xf numFmtId="0" fontId="4" fillId="0" borderId="44" xfId="0" applyFont="1" applyBorder="1" applyAlignment="1">
      <alignment horizontal="centerContinuous" vertical="center"/>
    </xf>
    <xf numFmtId="0" fontId="0" fillId="0" borderId="2" xfId="0" applyFont="1" applyBorder="1" applyAlignment="1">
      <alignment horizontal="centerContinuous" vertical="center"/>
    </xf>
    <xf numFmtId="0" fontId="0" fillId="0" borderId="58" xfId="0" applyFont="1" applyBorder="1" applyAlignment="1">
      <alignment horizontal="centerContinuous" vertical="center"/>
    </xf>
    <xf numFmtId="0" fontId="4" fillId="0" borderId="21" xfId="0" applyFont="1" applyBorder="1" applyAlignment="1">
      <alignment horizontal="centerContinuous" vertical="center"/>
    </xf>
    <xf numFmtId="0" fontId="0" fillId="0" borderId="21" xfId="0" applyFont="1" applyBorder="1" applyAlignment="1">
      <alignment horizontal="centerContinuous" vertical="center"/>
    </xf>
    <xf numFmtId="0" fontId="4" fillId="0" borderId="35" xfId="0" applyFont="1" applyBorder="1" applyAlignment="1">
      <alignment horizontal="centerContinuous" vertical="center"/>
    </xf>
    <xf numFmtId="0" fontId="4" fillId="0" borderId="37"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Continuous" vertical="center"/>
    </xf>
    <xf numFmtId="180" fontId="4" fillId="0" borderId="25" xfId="0" applyNumberFormat="1" applyFont="1" applyBorder="1" applyAlignment="1">
      <alignment vertical="center"/>
    </xf>
    <xf numFmtId="177" fontId="4" fillId="0" borderId="49" xfId="0" applyNumberFormat="1" applyFont="1" applyFill="1" applyBorder="1" applyAlignment="1">
      <alignment vertical="center"/>
    </xf>
    <xf numFmtId="177" fontId="4" fillId="0" borderId="12" xfId="0" applyNumberFormat="1" applyFont="1" applyFill="1" applyBorder="1" applyAlignment="1">
      <alignment vertical="center"/>
    </xf>
    <xf numFmtId="180" fontId="4" fillId="0" borderId="62" xfId="0" applyNumberFormat="1" applyFont="1" applyBorder="1" applyAlignment="1">
      <alignment vertical="center"/>
    </xf>
    <xf numFmtId="177" fontId="4" fillId="0" borderId="12" xfId="0" applyNumberFormat="1" applyFont="1" applyBorder="1" applyAlignment="1">
      <alignment vertical="center"/>
    </xf>
    <xf numFmtId="180" fontId="4" fillId="0" borderId="24" xfId="0" applyNumberFormat="1" applyFont="1" applyBorder="1" applyAlignment="1">
      <alignment vertical="center"/>
    </xf>
    <xf numFmtId="177" fontId="4" fillId="0" borderId="34" xfId="0" applyNumberFormat="1" applyFont="1" applyFill="1" applyBorder="1" applyAlignment="1">
      <alignment vertical="center"/>
    </xf>
    <xf numFmtId="177" fontId="4" fillId="0" borderId="13" xfId="0" applyNumberFormat="1" applyFont="1" applyFill="1" applyBorder="1" applyAlignment="1">
      <alignment vertical="center"/>
    </xf>
    <xf numFmtId="180" fontId="4" fillId="0" borderId="23" xfId="0" applyNumberFormat="1" applyFont="1" applyBorder="1" applyAlignment="1">
      <alignment vertical="center"/>
    </xf>
    <xf numFmtId="177" fontId="4" fillId="0" borderId="13" xfId="0" applyNumberFormat="1" applyFont="1" applyBorder="1" applyAlignment="1">
      <alignment vertical="center"/>
    </xf>
    <xf numFmtId="180" fontId="4" fillId="0" borderId="24" xfId="0" applyNumberFormat="1" applyFont="1" applyBorder="1" applyAlignment="1">
      <alignment horizontal="right" vertical="center"/>
    </xf>
    <xf numFmtId="177" fontId="4" fillId="0" borderId="34" xfId="0" applyNumberFormat="1" applyFont="1" applyFill="1" applyBorder="1" applyAlignment="1">
      <alignment horizontal="right" vertical="center"/>
    </xf>
    <xf numFmtId="180" fontId="4" fillId="0" borderId="45" xfId="0" applyNumberFormat="1" applyFont="1" applyBorder="1" applyAlignment="1">
      <alignment vertical="center"/>
    </xf>
    <xf numFmtId="177" fontId="4" fillId="0" borderId="28" xfId="0" applyNumberFormat="1" applyFont="1" applyFill="1" applyBorder="1" applyAlignment="1">
      <alignment vertical="center"/>
    </xf>
    <xf numFmtId="177" fontId="4" fillId="0" borderId="15" xfId="0" applyNumberFormat="1" applyFont="1" applyFill="1" applyBorder="1" applyAlignment="1">
      <alignment vertical="center"/>
    </xf>
    <xf numFmtId="180" fontId="4" fillId="0" borderId="45" xfId="0" applyNumberFormat="1" applyFont="1" applyBorder="1" applyAlignment="1">
      <alignment horizontal="right" vertical="center"/>
    </xf>
    <xf numFmtId="177" fontId="4" fillId="0" borderId="28" xfId="0" applyNumberFormat="1" applyFont="1" applyFill="1" applyBorder="1" applyAlignment="1">
      <alignment horizontal="right" vertical="center"/>
    </xf>
    <xf numFmtId="180" fontId="4" fillId="0" borderId="22" xfId="0" applyNumberFormat="1" applyFont="1" applyBorder="1" applyAlignment="1">
      <alignment vertical="center"/>
    </xf>
    <xf numFmtId="177" fontId="4" fillId="0" borderId="15" xfId="0" applyNumberFormat="1" applyFont="1" applyBorder="1" applyAlignment="1">
      <alignment vertical="center"/>
    </xf>
    <xf numFmtId="0" fontId="4" fillId="0" borderId="61" xfId="0" applyFont="1" applyBorder="1"/>
    <xf numFmtId="0" fontId="4" fillId="0" borderId="21" xfId="0" applyFont="1" applyBorder="1"/>
    <xf numFmtId="0" fontId="4" fillId="0" borderId="0" xfId="0" applyFont="1" applyBorder="1" applyAlignment="1">
      <alignment horizontal="centerContinuous" vertical="center"/>
    </xf>
    <xf numFmtId="0" fontId="4" fillId="0" borderId="60" xfId="0" applyFont="1" applyBorder="1" applyAlignment="1">
      <alignment horizontal="centerContinuous" vertical="center"/>
    </xf>
    <xf numFmtId="0" fontId="4" fillId="0" borderId="2" xfId="0" applyFont="1" applyBorder="1" applyAlignment="1">
      <alignment horizontal="centerContinuous" vertical="center"/>
    </xf>
    <xf numFmtId="0" fontId="4" fillId="0" borderId="58" xfId="0" applyFont="1" applyBorder="1" applyAlignment="1">
      <alignment horizontal="centerContinuous" vertical="center"/>
    </xf>
    <xf numFmtId="0" fontId="4" fillId="0" borderId="59" xfId="0" applyFont="1" applyBorder="1" applyAlignment="1">
      <alignment horizontal="centerContinuous" vertical="center"/>
    </xf>
    <xf numFmtId="0" fontId="4" fillId="0" borderId="37" xfId="0" applyFont="1" applyBorder="1" applyAlignment="1">
      <alignment horizontal="centerContinuous" vertical="center"/>
    </xf>
    <xf numFmtId="0" fontId="4" fillId="0" borderId="57" xfId="0" applyFont="1" applyBorder="1" applyAlignment="1">
      <alignment horizontal="centerContinuous" vertical="center"/>
    </xf>
    <xf numFmtId="0" fontId="4" fillId="0" borderId="56" xfId="0" applyFont="1" applyBorder="1" applyAlignment="1">
      <alignment horizontal="centerContinuous" vertical="center"/>
    </xf>
    <xf numFmtId="0" fontId="4" fillId="0" borderId="55" xfId="0" applyFont="1" applyBorder="1" applyAlignment="1">
      <alignment horizontal="centerContinuous" vertical="center"/>
    </xf>
    <xf numFmtId="0" fontId="4" fillId="0" borderId="53" xfId="0" applyFont="1" applyBorder="1" applyAlignment="1">
      <alignment horizontal="centerContinuous" vertical="center"/>
    </xf>
    <xf numFmtId="180" fontId="4" fillId="0" borderId="51" xfId="0" applyNumberFormat="1" applyFont="1" applyBorder="1" applyAlignment="1">
      <alignment vertical="center"/>
    </xf>
    <xf numFmtId="177" fontId="4" fillId="0" borderId="51" xfId="0" applyNumberFormat="1" applyFont="1" applyFill="1" applyBorder="1" applyAlignment="1">
      <alignment vertical="center"/>
    </xf>
    <xf numFmtId="177" fontId="4" fillId="0" borderId="50" xfId="0" applyNumberFormat="1" applyFont="1" applyFill="1" applyBorder="1" applyAlignment="1">
      <alignment vertical="center"/>
    </xf>
    <xf numFmtId="180" fontId="4" fillId="0" borderId="11" xfId="0" applyNumberFormat="1" applyFont="1" applyBorder="1" applyAlignment="1">
      <alignment vertical="center"/>
    </xf>
    <xf numFmtId="180" fontId="4" fillId="0" borderId="8" xfId="0" applyNumberFormat="1" applyFont="1" applyBorder="1" applyAlignment="1">
      <alignment vertical="center"/>
    </xf>
    <xf numFmtId="177" fontId="4" fillId="0" borderId="8" xfId="0" applyNumberFormat="1" applyFont="1" applyFill="1" applyBorder="1" applyAlignment="1">
      <alignment vertical="center"/>
    </xf>
    <xf numFmtId="177" fontId="4" fillId="0" borderId="48" xfId="0" applyNumberFormat="1" applyFont="1" applyFill="1" applyBorder="1" applyAlignment="1">
      <alignment vertical="center"/>
    </xf>
    <xf numFmtId="180" fontId="4" fillId="0" borderId="9" xfId="0" applyNumberFormat="1" applyFont="1" applyBorder="1" applyAlignment="1">
      <alignment vertical="center"/>
    </xf>
    <xf numFmtId="180" fontId="4" fillId="0" borderId="8" xfId="0" applyNumberFormat="1" applyFont="1" applyBorder="1" applyAlignment="1">
      <alignment horizontal="right" vertical="center"/>
    </xf>
    <xf numFmtId="180" fontId="4" fillId="0" borderId="47" xfId="0" applyNumberFormat="1" applyFont="1" applyBorder="1" applyAlignment="1">
      <alignment vertical="center"/>
    </xf>
    <xf numFmtId="177" fontId="4" fillId="0" borderId="46" xfId="0" applyNumberFormat="1" applyFont="1" applyFill="1" applyBorder="1" applyAlignment="1">
      <alignment vertical="center"/>
    </xf>
    <xf numFmtId="180" fontId="4" fillId="0" borderId="14" xfId="0" applyNumberFormat="1" applyFont="1" applyBorder="1" applyAlignment="1">
      <alignment vertical="center"/>
    </xf>
    <xf numFmtId="177" fontId="4" fillId="0" borderId="96" xfId="0" applyNumberFormat="1" applyFont="1" applyFill="1" applyBorder="1" applyAlignment="1">
      <alignment vertical="center"/>
    </xf>
    <xf numFmtId="0" fontId="4" fillId="0" borderId="21" xfId="0" applyFont="1" applyBorder="1" applyAlignment="1">
      <alignment vertical="center"/>
    </xf>
    <xf numFmtId="0" fontId="4" fillId="0" borderId="1" xfId="6" applyFont="1" applyBorder="1" applyAlignment="1"/>
    <xf numFmtId="0" fontId="4" fillId="0" borderId="1" xfId="6" applyFont="1" applyBorder="1" applyAlignment="1">
      <alignment vertical="center"/>
    </xf>
    <xf numFmtId="0" fontId="4" fillId="0" borderId="1" xfId="8" applyFont="1" applyBorder="1"/>
    <xf numFmtId="0" fontId="4" fillId="0" borderId="1" xfId="8" applyFont="1" applyBorder="1" applyAlignment="1">
      <alignment horizontal="right"/>
    </xf>
    <xf numFmtId="0" fontId="4" fillId="0" borderId="5" xfId="6" applyFont="1" applyBorder="1" applyAlignment="1">
      <alignment horizontal="center" vertical="center"/>
    </xf>
    <xf numFmtId="0" fontId="4" fillId="0" borderId="4" xfId="6" applyFont="1" applyBorder="1" applyAlignment="1">
      <alignment horizontal="center" vertical="center"/>
    </xf>
    <xf numFmtId="0" fontId="4" fillId="0" borderId="69" xfId="6" applyFont="1" applyBorder="1" applyAlignment="1">
      <alignment horizontal="center" vertical="center"/>
    </xf>
    <xf numFmtId="0" fontId="4" fillId="0" borderId="20" xfId="6" applyFont="1" applyBorder="1" applyAlignment="1">
      <alignment horizontal="center" vertical="center"/>
    </xf>
    <xf numFmtId="0" fontId="4" fillId="0" borderId="79" xfId="6" applyFont="1" applyBorder="1" applyAlignment="1">
      <alignment horizontal="center" vertical="center"/>
    </xf>
    <xf numFmtId="0" fontId="4" fillId="0" borderId="70" xfId="6" applyFont="1" applyBorder="1" applyAlignment="1">
      <alignment horizontal="center" vertical="center"/>
    </xf>
    <xf numFmtId="182" fontId="4" fillId="0" borderId="11" xfId="6" applyNumberFormat="1" applyFont="1" applyBorder="1" applyAlignment="1">
      <alignment vertical="center"/>
    </xf>
    <xf numFmtId="190" fontId="4" fillId="0" borderId="6" xfId="6" applyNumberFormat="1" applyFont="1" applyBorder="1" applyAlignment="1">
      <alignment vertical="center"/>
    </xf>
    <xf numFmtId="182" fontId="4" fillId="0" borderId="11" xfId="8" applyNumberFormat="1" applyFont="1" applyBorder="1" applyAlignment="1">
      <alignment vertical="center"/>
    </xf>
    <xf numFmtId="190" fontId="4" fillId="0" borderId="6" xfId="8" applyNumberFormat="1" applyFont="1" applyBorder="1" applyAlignment="1">
      <alignment vertical="center"/>
    </xf>
    <xf numFmtId="190" fontId="4" fillId="0" borderId="51" xfId="8" applyNumberFormat="1" applyFont="1" applyBorder="1" applyAlignment="1">
      <alignment vertical="center"/>
    </xf>
    <xf numFmtId="182" fontId="4" fillId="0" borderId="25" xfId="8" applyNumberFormat="1" applyFont="1" applyBorder="1" applyAlignment="1">
      <alignment vertical="center"/>
    </xf>
    <xf numFmtId="190" fontId="4" fillId="0" borderId="49" xfId="8" applyNumberFormat="1" applyFont="1" applyBorder="1" applyAlignment="1">
      <alignment vertical="center"/>
    </xf>
    <xf numFmtId="0" fontId="4" fillId="0" borderId="67" xfId="6" applyFont="1" applyBorder="1" applyAlignment="1">
      <alignment horizontal="center" vertical="center"/>
    </xf>
    <xf numFmtId="182" fontId="4" fillId="0" borderId="9" xfId="6" applyNumberFormat="1" applyFont="1" applyBorder="1" applyAlignment="1">
      <alignment vertical="center"/>
    </xf>
    <xf numFmtId="190" fontId="4" fillId="0" borderId="7" xfId="6" applyNumberFormat="1" applyFont="1" applyBorder="1" applyAlignment="1">
      <alignment vertical="center"/>
    </xf>
    <xf numFmtId="182" fontId="4" fillId="0" borderId="9" xfId="8" applyNumberFormat="1" applyFont="1" applyBorder="1" applyAlignment="1">
      <alignment vertical="center"/>
    </xf>
    <xf numFmtId="190" fontId="4" fillId="0" borderId="7" xfId="8" applyNumberFormat="1" applyFont="1" applyBorder="1" applyAlignment="1">
      <alignment vertical="center"/>
    </xf>
    <xf numFmtId="190" fontId="4" fillId="0" borderId="8" xfId="8" applyNumberFormat="1" applyFont="1" applyBorder="1" applyAlignment="1">
      <alignment vertical="center"/>
    </xf>
    <xf numFmtId="182" fontId="4" fillId="0" borderId="24" xfId="8" applyNumberFormat="1" applyFont="1" applyBorder="1" applyAlignment="1">
      <alignment vertical="center"/>
    </xf>
    <xf numFmtId="190" fontId="4" fillId="0" borderId="34" xfId="8" applyNumberFormat="1" applyFont="1" applyBorder="1" applyAlignment="1">
      <alignment vertical="center"/>
    </xf>
    <xf numFmtId="0" fontId="4" fillId="0" borderId="36" xfId="6" applyFont="1" applyBorder="1" applyAlignment="1">
      <alignment horizontal="center" vertical="center"/>
    </xf>
    <xf numFmtId="182" fontId="4" fillId="0" borderId="41" xfId="6" applyNumberFormat="1" applyFont="1" applyBorder="1" applyAlignment="1">
      <alignment vertical="center"/>
    </xf>
    <xf numFmtId="190" fontId="4" fillId="0" borderId="4" xfId="6" applyNumberFormat="1" applyFont="1" applyBorder="1" applyAlignment="1">
      <alignment vertical="center"/>
    </xf>
    <xf numFmtId="182" fontId="4" fillId="0" borderId="41" xfId="8" applyNumberFormat="1" applyFont="1" applyBorder="1" applyAlignment="1">
      <alignment vertical="center"/>
    </xf>
    <xf numFmtId="190" fontId="4" fillId="0" borderId="4" xfId="8" applyNumberFormat="1" applyFont="1" applyBorder="1" applyAlignment="1">
      <alignment vertical="center"/>
    </xf>
    <xf numFmtId="190" fontId="4" fillId="0" borderId="69" xfId="8" applyNumberFormat="1" applyFont="1" applyBorder="1" applyAlignment="1">
      <alignment vertical="center"/>
    </xf>
    <xf numFmtId="182" fontId="4" fillId="0" borderId="75" xfId="8" applyNumberFormat="1" applyFont="1" applyBorder="1" applyAlignment="1">
      <alignment vertical="center"/>
    </xf>
    <xf numFmtId="190" fontId="4" fillId="0" borderId="76" xfId="8" applyNumberFormat="1" applyFont="1" applyBorder="1" applyAlignment="1">
      <alignment vertical="center"/>
    </xf>
    <xf numFmtId="182" fontId="4" fillId="0" borderId="73" xfId="6" applyNumberFormat="1" applyFont="1" applyBorder="1" applyAlignment="1">
      <alignment vertical="center"/>
    </xf>
    <xf numFmtId="0" fontId="4" fillId="0" borderId="66" xfId="6" applyFont="1" applyBorder="1" applyAlignment="1">
      <alignment horizontal="center" vertical="center"/>
    </xf>
    <xf numFmtId="190" fontId="4" fillId="0" borderId="60" xfId="6" applyNumberFormat="1" applyFont="1" applyBorder="1" applyAlignment="1">
      <alignment vertical="center"/>
    </xf>
    <xf numFmtId="190" fontId="4" fillId="0" borderId="38" xfId="6" applyNumberFormat="1" applyFont="1" applyBorder="1" applyAlignment="1">
      <alignment vertical="center"/>
    </xf>
    <xf numFmtId="190" fontId="4" fillId="0" borderId="53" xfId="8" applyNumberFormat="1" applyFont="1" applyBorder="1" applyAlignment="1">
      <alignment vertical="center"/>
    </xf>
    <xf numFmtId="190" fontId="4" fillId="0" borderId="37" xfId="8" applyNumberFormat="1" applyFont="1" applyBorder="1" applyAlignment="1">
      <alignment vertical="center"/>
    </xf>
    <xf numFmtId="190" fontId="4" fillId="0" borderId="12" xfId="8" applyNumberFormat="1" applyFont="1" applyBorder="1" applyAlignment="1">
      <alignment vertical="center"/>
    </xf>
    <xf numFmtId="182" fontId="4" fillId="0" borderId="78" xfId="6" applyNumberFormat="1" applyFont="1" applyBorder="1" applyAlignment="1">
      <alignment vertical="center"/>
    </xf>
    <xf numFmtId="190" fontId="4" fillId="0" borderId="13" xfId="8" applyNumberFormat="1" applyFont="1" applyBorder="1" applyAlignment="1">
      <alignment vertical="center"/>
    </xf>
    <xf numFmtId="0" fontId="4" fillId="0" borderId="35" xfId="6" applyFont="1" applyBorder="1" applyAlignment="1">
      <alignment horizontal="center" vertical="center"/>
    </xf>
    <xf numFmtId="182" fontId="4" fillId="0" borderId="55" xfId="6" applyNumberFormat="1" applyFont="1" applyBorder="1" applyAlignment="1">
      <alignment vertical="center"/>
    </xf>
    <xf numFmtId="190" fontId="4" fillId="0" borderId="74" xfId="8" applyNumberFormat="1" applyFont="1" applyBorder="1" applyAlignment="1">
      <alignment vertical="center"/>
    </xf>
    <xf numFmtId="190" fontId="4" fillId="0" borderId="77" xfId="6" applyNumberFormat="1" applyFont="1" applyBorder="1" applyAlignment="1">
      <alignment vertical="center"/>
    </xf>
    <xf numFmtId="0" fontId="4" fillId="0" borderId="27" xfId="6" applyFont="1" applyBorder="1" applyAlignment="1">
      <alignment horizontal="center" vertical="center"/>
    </xf>
    <xf numFmtId="182" fontId="4" fillId="0" borderId="14" xfId="6" applyNumberFormat="1" applyFont="1" applyBorder="1" applyAlignment="1">
      <alignment vertical="center"/>
    </xf>
    <xf numFmtId="190" fontId="4" fillId="0" borderId="64" xfId="6" applyNumberFormat="1" applyFont="1" applyBorder="1" applyAlignment="1">
      <alignment vertical="center"/>
    </xf>
    <xf numFmtId="182" fontId="4" fillId="0" borderId="63" xfId="6" applyNumberFormat="1" applyFont="1" applyBorder="1" applyAlignment="1">
      <alignment vertical="center"/>
    </xf>
    <xf numFmtId="182" fontId="4" fillId="0" borderId="63" xfId="8" applyNumberFormat="1" applyFont="1" applyBorder="1" applyAlignment="1">
      <alignment vertical="center"/>
    </xf>
    <xf numFmtId="190" fontId="4" fillId="0" borderId="64" xfId="8" applyNumberFormat="1" applyFont="1" applyBorder="1" applyAlignment="1">
      <alignment vertical="center"/>
    </xf>
    <xf numFmtId="190" fontId="4" fillId="0" borderId="71" xfId="8" applyNumberFormat="1" applyFont="1" applyBorder="1" applyAlignment="1">
      <alignment vertical="center"/>
    </xf>
    <xf numFmtId="182" fontId="4" fillId="0" borderId="72" xfId="8" applyNumberFormat="1" applyFont="1" applyBorder="1" applyAlignment="1">
      <alignment vertical="center"/>
    </xf>
    <xf numFmtId="190" fontId="4" fillId="0" borderId="1" xfId="8" applyNumberFormat="1" applyFont="1" applyBorder="1" applyAlignment="1">
      <alignment vertical="center"/>
    </xf>
    <xf numFmtId="190" fontId="4" fillId="0" borderId="65" xfId="8" applyNumberFormat="1" applyFont="1" applyBorder="1" applyAlignment="1">
      <alignment vertical="center"/>
    </xf>
    <xf numFmtId="0" fontId="7" fillId="0" borderId="0" xfId="8" applyFont="1"/>
    <xf numFmtId="0" fontId="4" fillId="0" borderId="21" xfId="6" applyFont="1" applyBorder="1" applyAlignment="1">
      <alignment vertical="center"/>
    </xf>
    <xf numFmtId="0" fontId="4" fillId="0" borderId="61" xfId="6" applyFont="1" applyBorder="1" applyAlignment="1">
      <alignment vertical="center"/>
    </xf>
    <xf numFmtId="0" fontId="4" fillId="0" borderId="61" xfId="8" applyFont="1" applyBorder="1"/>
    <xf numFmtId="0" fontId="4" fillId="0" borderId="21" xfId="8" applyFont="1" applyBorder="1"/>
    <xf numFmtId="0" fontId="4" fillId="0" borderId="0" xfId="6" applyFont="1" applyAlignment="1">
      <alignment vertical="center"/>
    </xf>
    <xf numFmtId="190" fontId="4" fillId="0" borderId="0" xfId="8" applyNumberFormat="1" applyFont="1" applyBorder="1" applyAlignment="1">
      <alignment vertical="center"/>
    </xf>
    <xf numFmtId="190" fontId="4" fillId="0" borderId="96" xfId="8" applyNumberFormat="1" applyFont="1" applyBorder="1" applyAlignment="1">
      <alignment vertical="center"/>
    </xf>
    <xf numFmtId="190" fontId="4" fillId="0" borderId="0" xfId="8" applyNumberFormat="1" applyFont="1" applyAlignment="1">
      <alignment vertical="center"/>
    </xf>
    <xf numFmtId="182" fontId="4" fillId="0" borderId="1" xfId="8" applyNumberFormat="1" applyFont="1" applyBorder="1" applyAlignment="1">
      <alignment vertical="center"/>
    </xf>
    <xf numFmtId="190" fontId="4" fillId="0" borderId="15" xfId="8" applyNumberFormat="1" applyFont="1" applyBorder="1" applyAlignment="1">
      <alignment vertical="center"/>
    </xf>
    <xf numFmtId="0" fontId="4" fillId="0" borderId="0" xfId="8" applyFont="1"/>
    <xf numFmtId="0" fontId="4" fillId="0" borderId="16" xfId="8" applyFont="1" applyBorder="1" applyAlignment="1">
      <alignment horizontal="centerContinuous" vertical="center"/>
    </xf>
    <xf numFmtId="0" fontId="4" fillId="0" borderId="26" xfId="8" applyFont="1" applyBorder="1" applyAlignment="1">
      <alignment horizontal="centerContinuous" vertical="center"/>
    </xf>
    <xf numFmtId="0" fontId="4" fillId="0" borderId="17" xfId="8" applyFont="1" applyBorder="1" applyAlignment="1">
      <alignment horizontal="centerContinuous" vertical="center"/>
    </xf>
    <xf numFmtId="0" fontId="4" fillId="0" borderId="42" xfId="8" applyFont="1" applyBorder="1" applyAlignment="1">
      <alignment horizontal="centerContinuous" vertical="center"/>
    </xf>
    <xf numFmtId="0" fontId="4" fillId="0" borderId="40" xfId="8" applyFont="1" applyBorder="1" applyAlignment="1">
      <alignment horizontal="centerContinuous" vertical="center"/>
    </xf>
    <xf numFmtId="183" fontId="4" fillId="0" borderId="39" xfId="8" applyNumberFormat="1" applyFont="1" applyBorder="1" applyAlignment="1">
      <alignment horizontal="right" vertical="center"/>
    </xf>
    <xf numFmtId="183" fontId="4" fillId="0" borderId="90" xfId="8" applyNumberFormat="1" applyFont="1" applyBorder="1" applyAlignment="1">
      <alignment horizontal="right" vertical="center"/>
    </xf>
    <xf numFmtId="183" fontId="4" fillId="0" borderId="89" xfId="8" applyNumberFormat="1" applyFont="1" applyBorder="1" applyAlignment="1">
      <alignment horizontal="right" vertical="center"/>
    </xf>
    <xf numFmtId="183" fontId="4" fillId="0" borderId="108" xfId="8" applyNumberFormat="1" applyFont="1" applyBorder="1" applyAlignment="1">
      <alignment horizontal="right" vertical="center"/>
    </xf>
    <xf numFmtId="183" fontId="4" fillId="0" borderId="3" xfId="8" applyNumberFormat="1" applyFont="1" applyBorder="1" applyAlignment="1">
      <alignment horizontal="right" vertical="center"/>
    </xf>
    <xf numFmtId="183" fontId="4" fillId="0" borderId="20" xfId="8" applyNumberFormat="1" applyFont="1" applyBorder="1" applyAlignment="1">
      <alignment horizontal="right" vertical="center"/>
    </xf>
    <xf numFmtId="183" fontId="4" fillId="0" borderId="42" xfId="8" applyNumberFormat="1" applyFont="1" applyBorder="1" applyAlignment="1">
      <alignment horizontal="right" vertical="center"/>
    </xf>
    <xf numFmtId="183" fontId="4" fillId="0" borderId="107" xfId="8" applyNumberFormat="1" applyFont="1" applyBorder="1" applyAlignment="1">
      <alignment horizontal="right" vertical="center"/>
    </xf>
    <xf numFmtId="183" fontId="4" fillId="0" borderId="88" xfId="8" applyNumberFormat="1" applyFont="1" applyBorder="1" applyAlignment="1">
      <alignment horizontal="right" vertical="center"/>
    </xf>
    <xf numFmtId="49" fontId="45" fillId="0" borderId="51" xfId="7" applyNumberFormat="1" applyFont="1" applyFill="1" applyBorder="1" applyAlignment="1">
      <alignment horizontal="center" vertical="center"/>
    </xf>
    <xf numFmtId="183" fontId="4" fillId="0" borderId="29" xfId="8" applyNumberFormat="1" applyFont="1" applyBorder="1" applyAlignment="1">
      <alignment horizontal="right" vertical="center"/>
    </xf>
    <xf numFmtId="183" fontId="4" fillId="0" borderId="87" xfId="8" applyNumberFormat="1" applyFont="1" applyBorder="1" applyAlignment="1">
      <alignment horizontal="right" vertical="center"/>
    </xf>
    <xf numFmtId="183" fontId="4" fillId="0" borderId="86" xfId="8" applyNumberFormat="1" applyFont="1" applyBorder="1" applyAlignment="1">
      <alignment horizontal="right" vertical="center"/>
    </xf>
    <xf numFmtId="183" fontId="4" fillId="0" borderId="106" xfId="8" applyNumberFormat="1" applyFont="1" applyBorder="1" applyAlignment="1">
      <alignment horizontal="right" vertical="center"/>
    </xf>
    <xf numFmtId="183" fontId="4" fillId="0" borderId="84" xfId="8" applyNumberFormat="1" applyFont="1" applyBorder="1" applyAlignment="1">
      <alignment horizontal="right" vertical="center"/>
    </xf>
    <xf numFmtId="183" fontId="4" fillId="0" borderId="104" xfId="8" applyNumberFormat="1" applyFont="1" applyBorder="1" applyAlignment="1">
      <alignment horizontal="right" vertical="center"/>
    </xf>
    <xf numFmtId="183" fontId="4" fillId="0" borderId="33" xfId="8" applyNumberFormat="1" applyFont="1" applyBorder="1" applyAlignment="1">
      <alignment horizontal="right" vertical="center"/>
    </xf>
    <xf numFmtId="183" fontId="4" fillId="0" borderId="105" xfId="8" applyNumberFormat="1" applyFont="1" applyBorder="1" applyAlignment="1">
      <alignment horizontal="right" vertical="center"/>
    </xf>
    <xf numFmtId="183" fontId="4" fillId="0" borderId="52" xfId="8" applyNumberFormat="1" applyFont="1" applyBorder="1" applyAlignment="1">
      <alignment horizontal="right" vertical="center"/>
    </xf>
    <xf numFmtId="49" fontId="45" fillId="0" borderId="8" xfId="7" applyNumberFormat="1" applyFont="1" applyFill="1" applyBorder="1" applyAlignment="1">
      <alignment horizontal="center" vertical="center"/>
    </xf>
    <xf numFmtId="183" fontId="4" fillId="0" borderId="23" xfId="8" applyNumberFormat="1" applyFont="1" applyBorder="1" applyAlignment="1">
      <alignment horizontal="right" vertical="center"/>
    </xf>
    <xf numFmtId="183" fontId="4" fillId="0" borderId="48" xfId="8" applyNumberFormat="1" applyFont="1" applyBorder="1" applyAlignment="1">
      <alignment horizontal="right" vertical="center"/>
    </xf>
    <xf numFmtId="183" fontId="4" fillId="0" borderId="83" xfId="8" applyNumberFormat="1" applyFont="1" applyBorder="1" applyAlignment="1">
      <alignment horizontal="right" vertical="center"/>
    </xf>
    <xf numFmtId="183" fontId="4" fillId="0" borderId="82" xfId="8" applyNumberFormat="1" applyFont="1" applyBorder="1" applyAlignment="1">
      <alignment horizontal="right" vertical="center"/>
    </xf>
    <xf numFmtId="183" fontId="4" fillId="0" borderId="13" xfId="8" applyNumberFormat="1" applyFont="1" applyBorder="1" applyAlignment="1">
      <alignment horizontal="right" vertical="center"/>
    </xf>
    <xf numFmtId="183" fontId="4" fillId="0" borderId="24" xfId="8" applyNumberFormat="1" applyFont="1" applyBorder="1" applyAlignment="1">
      <alignment horizontal="right" vertical="center"/>
    </xf>
    <xf numFmtId="183" fontId="4" fillId="0" borderId="7" xfId="8" applyNumberFormat="1" applyFont="1" applyBorder="1" applyAlignment="1">
      <alignment horizontal="right" vertical="center"/>
    </xf>
    <xf numFmtId="183" fontId="4" fillId="0" borderId="103" xfId="8" applyNumberFormat="1" applyFont="1" applyBorder="1" applyAlignment="1">
      <alignment horizontal="right" vertical="center"/>
    </xf>
    <xf numFmtId="183" fontId="4" fillId="0" borderId="8" xfId="8" applyNumberFormat="1" applyFont="1" applyBorder="1" applyAlignment="1">
      <alignment horizontal="right" vertical="center"/>
    </xf>
    <xf numFmtId="49" fontId="45" fillId="0" borderId="47" xfId="7" applyNumberFormat="1" applyFont="1" applyFill="1" applyBorder="1" applyAlignment="1">
      <alignment horizontal="center" vertical="center"/>
    </xf>
    <xf numFmtId="183" fontId="4" fillId="0" borderId="22" xfId="8" applyNumberFormat="1" applyFont="1" applyBorder="1" applyAlignment="1">
      <alignment horizontal="right" vertical="center"/>
    </xf>
    <xf numFmtId="183" fontId="4" fillId="0" borderId="46" xfId="8" applyNumberFormat="1" applyFont="1" applyBorder="1" applyAlignment="1">
      <alignment horizontal="right" vertical="center"/>
    </xf>
    <xf numFmtId="183" fontId="4" fillId="0" borderId="81" xfId="8" applyNumberFormat="1" applyFont="1" applyBorder="1" applyAlignment="1">
      <alignment horizontal="right" vertical="center"/>
    </xf>
    <xf numFmtId="183" fontId="4" fillId="0" borderId="47" xfId="8" applyNumberFormat="1" applyFont="1" applyBorder="1" applyAlignment="1">
      <alignment horizontal="right" vertical="center"/>
    </xf>
    <xf numFmtId="183" fontId="4" fillId="0" borderId="15" xfId="8" applyNumberFormat="1" applyFont="1" applyBorder="1" applyAlignment="1">
      <alignment horizontal="right" vertical="center"/>
    </xf>
    <xf numFmtId="183" fontId="4" fillId="0" borderId="45" xfId="8" applyNumberFormat="1" applyFont="1" applyBorder="1" applyAlignment="1">
      <alignment horizontal="right" vertical="center"/>
    </xf>
    <xf numFmtId="183" fontId="4" fillId="0" borderId="10" xfId="8" applyNumberFormat="1" applyFont="1" applyBorder="1" applyAlignment="1">
      <alignment horizontal="right" vertical="center"/>
    </xf>
    <xf numFmtId="183" fontId="4" fillId="0" borderId="0" xfId="8" applyNumberFormat="1" applyFont="1" applyAlignment="1">
      <alignment vertical="center"/>
    </xf>
    <xf numFmtId="183" fontId="4" fillId="0" borderId="85" xfId="8" applyNumberFormat="1" applyFont="1" applyBorder="1" applyAlignment="1">
      <alignment horizontal="right" vertical="center"/>
    </xf>
    <xf numFmtId="183" fontId="4" fillId="0" borderId="12" xfId="8" applyNumberFormat="1" applyFont="1" applyBorder="1" applyAlignment="1">
      <alignment horizontal="right" vertical="center"/>
    </xf>
    <xf numFmtId="183" fontId="4" fillId="0" borderId="25" xfId="8" applyNumberFormat="1" applyFont="1" applyBorder="1" applyAlignment="1">
      <alignment horizontal="right" vertical="center"/>
    </xf>
    <xf numFmtId="183" fontId="4" fillId="0" borderId="80" xfId="8" applyNumberFormat="1" applyFont="1" applyBorder="1" applyAlignment="1">
      <alignment horizontal="right" vertical="center"/>
    </xf>
    <xf numFmtId="49" fontId="45" fillId="0" borderId="0" xfId="7" applyNumberFormat="1" applyFont="1" applyFill="1" applyBorder="1" applyAlignment="1">
      <alignment vertical="center"/>
    </xf>
    <xf numFmtId="49" fontId="45" fillId="0" borderId="0" xfId="7" applyNumberFormat="1" applyFont="1" applyFill="1" applyBorder="1" applyAlignment="1">
      <alignment horizontal="distributed" vertical="center"/>
    </xf>
    <xf numFmtId="183" fontId="4" fillId="0" borderId="0" xfId="8" applyNumberFormat="1" applyFont="1" applyBorder="1" applyAlignment="1">
      <alignment horizontal="right" vertical="center"/>
    </xf>
    <xf numFmtId="0" fontId="3" fillId="0" borderId="1" xfId="8" applyFont="1" applyBorder="1" applyAlignment="1">
      <alignment vertical="center"/>
    </xf>
    <xf numFmtId="0" fontId="3" fillId="0" borderId="26" xfId="8" applyFont="1" applyBorder="1" applyAlignment="1">
      <alignment vertical="center"/>
    </xf>
    <xf numFmtId="0" fontId="3" fillId="0" borderId="21" xfId="8" applyFont="1" applyBorder="1" applyAlignment="1">
      <alignment vertical="center"/>
    </xf>
    <xf numFmtId="0" fontId="46" fillId="0" borderId="21" xfId="8" applyFont="1" applyBorder="1" applyAlignment="1">
      <alignment vertical="center"/>
    </xf>
    <xf numFmtId="0" fontId="3" fillId="0" borderId="26" xfId="8" applyFont="1" applyBorder="1" applyAlignment="1">
      <alignment horizontal="left" vertical="center" indent="2"/>
    </xf>
    <xf numFmtId="0" fontId="3" fillId="0" borderId="26" xfId="8" applyFont="1" applyBorder="1" applyAlignment="1">
      <alignment vertical="center" justifyLastLine="1"/>
    </xf>
    <xf numFmtId="0" fontId="3" fillId="0" borderId="2" xfId="8" applyFont="1" applyBorder="1" applyAlignment="1">
      <alignment vertical="center" justifyLastLine="1"/>
    </xf>
    <xf numFmtId="0" fontId="3" fillId="0" borderId="67" xfId="8" applyFont="1" applyBorder="1" applyAlignment="1">
      <alignment horizontal="center" vertical="center" wrapText="1"/>
    </xf>
    <xf numFmtId="0" fontId="3" fillId="0" borderId="114" xfId="8" applyFont="1" applyBorder="1" applyAlignment="1">
      <alignment horizontal="center" vertical="center"/>
    </xf>
    <xf numFmtId="0" fontId="3" fillId="0" borderId="114" xfId="8" applyFont="1" applyBorder="1" applyAlignment="1">
      <alignment horizontal="center" vertical="center" wrapText="1"/>
    </xf>
    <xf numFmtId="0" fontId="3" fillId="0" borderId="115" xfId="8" applyFont="1" applyBorder="1" applyAlignment="1">
      <alignment horizontal="center" vertical="center" wrapText="1"/>
    </xf>
    <xf numFmtId="0" fontId="3" fillId="0" borderId="68" xfId="8" applyFont="1" applyBorder="1" applyAlignment="1">
      <alignment horizontal="center" vertical="center" wrapText="1"/>
    </xf>
    <xf numFmtId="0" fontId="3" fillId="0" borderId="52" xfId="8" applyFont="1" applyFill="1" applyBorder="1" applyAlignment="1">
      <alignment horizontal="center" vertical="center"/>
    </xf>
    <xf numFmtId="184" fontId="3" fillId="0" borderId="31" xfId="8" applyNumberFormat="1" applyFont="1" applyFill="1" applyBorder="1" applyAlignment="1">
      <alignment horizontal="right" vertical="center"/>
    </xf>
    <xf numFmtId="184" fontId="3" fillId="0" borderId="31" xfId="8" applyNumberFormat="1" applyFont="1" applyFill="1" applyBorder="1" applyAlignment="1">
      <alignment vertical="center"/>
    </xf>
    <xf numFmtId="184" fontId="3" fillId="0" borderId="33" xfId="8" applyNumberFormat="1" applyFont="1" applyFill="1" applyBorder="1" applyAlignment="1">
      <alignment vertical="center"/>
    </xf>
    <xf numFmtId="184" fontId="3" fillId="0" borderId="29" xfId="8" applyNumberFormat="1" applyFont="1" applyFill="1" applyBorder="1" applyAlignment="1">
      <alignment horizontal="right" vertical="center"/>
    </xf>
    <xf numFmtId="184" fontId="3" fillId="0" borderId="33" xfId="8" applyNumberFormat="1" applyFont="1" applyFill="1" applyBorder="1" applyAlignment="1">
      <alignment horizontal="right" vertical="center"/>
    </xf>
    <xf numFmtId="184" fontId="3" fillId="0" borderId="30" xfId="8" applyNumberFormat="1" applyFont="1" applyBorder="1" applyAlignment="1">
      <alignment horizontal="right" vertical="center"/>
    </xf>
    <xf numFmtId="184" fontId="3" fillId="0" borderId="7" xfId="8" applyNumberFormat="1" applyFont="1" applyBorder="1" applyAlignment="1">
      <alignment horizontal="right" vertical="center"/>
    </xf>
    <xf numFmtId="184" fontId="3" fillId="0" borderId="23" xfId="8" applyNumberFormat="1" applyFont="1" applyBorder="1" applyAlignment="1">
      <alignment horizontal="right" vertical="center"/>
    </xf>
    <xf numFmtId="184" fontId="3" fillId="0" borderId="31" xfId="8" applyNumberFormat="1" applyFont="1" applyBorder="1" applyAlignment="1">
      <alignment horizontal="right" vertical="center"/>
    </xf>
    <xf numFmtId="184" fontId="3" fillId="0" borderId="29" xfId="8" applyNumberFormat="1" applyFont="1" applyBorder="1" applyAlignment="1">
      <alignment horizontal="right" vertical="center"/>
    </xf>
    <xf numFmtId="184" fontId="3" fillId="0" borderId="27" xfId="8" applyNumberFormat="1" applyFont="1" applyBorder="1" applyAlignment="1">
      <alignment horizontal="right" vertical="center"/>
    </xf>
    <xf numFmtId="184" fontId="3" fillId="0" borderId="10" xfId="8" applyNumberFormat="1" applyFont="1" applyBorder="1" applyAlignment="1">
      <alignment horizontal="right" vertical="center"/>
    </xf>
    <xf numFmtId="184" fontId="3" fillId="0" borderId="22" xfId="8" applyNumberFormat="1" applyFont="1" applyBorder="1" applyAlignment="1">
      <alignment horizontal="right" vertical="center"/>
    </xf>
    <xf numFmtId="184" fontId="3" fillId="0" borderId="117" xfId="8" applyNumberFormat="1" applyFont="1" applyBorder="1" applyAlignment="1">
      <alignment horizontal="right" vertical="center"/>
    </xf>
    <xf numFmtId="184" fontId="3" fillId="0" borderId="22" xfId="8" applyNumberFormat="1" applyFont="1" applyFill="1" applyBorder="1" applyAlignment="1">
      <alignment horizontal="right" vertical="center"/>
    </xf>
    <xf numFmtId="184" fontId="3" fillId="0" borderId="33" xfId="8" applyNumberFormat="1" applyFont="1" applyBorder="1" applyAlignment="1">
      <alignment horizontal="right" vertical="center"/>
    </xf>
    <xf numFmtId="184" fontId="3" fillId="0" borderId="30" xfId="8" applyNumberFormat="1" applyFont="1" applyFill="1" applyBorder="1" applyAlignment="1">
      <alignment horizontal="right" vertical="center"/>
    </xf>
    <xf numFmtId="184" fontId="3" fillId="0" borderId="7" xfId="8" applyNumberFormat="1" applyFont="1" applyFill="1" applyBorder="1" applyAlignment="1">
      <alignment horizontal="right" vertical="center"/>
    </xf>
    <xf numFmtId="184" fontId="3" fillId="0" borderId="23" xfId="8" applyNumberFormat="1" applyFont="1" applyFill="1" applyBorder="1" applyAlignment="1">
      <alignment horizontal="right" vertical="center"/>
    </xf>
    <xf numFmtId="184" fontId="3" fillId="0" borderId="27" xfId="8" applyNumberFormat="1" applyFont="1" applyFill="1" applyBorder="1" applyAlignment="1">
      <alignment horizontal="right" vertical="center"/>
    </xf>
    <xf numFmtId="184" fontId="3" fillId="0" borderId="10" xfId="8" applyNumberFormat="1" applyFont="1" applyFill="1" applyBorder="1" applyAlignment="1">
      <alignment horizontal="right" vertical="center"/>
    </xf>
    <xf numFmtId="180" fontId="3" fillId="0" borderId="30" xfId="8" applyNumberFormat="1" applyFont="1" applyFill="1" applyBorder="1" applyAlignment="1">
      <alignment horizontal="right" vertical="center"/>
    </xf>
    <xf numFmtId="180" fontId="3" fillId="0" borderId="30" xfId="8" quotePrefix="1" applyNumberFormat="1" applyFont="1" applyFill="1" applyBorder="1" applyAlignment="1">
      <alignment horizontal="right" vertical="center"/>
    </xf>
    <xf numFmtId="180" fontId="3" fillId="0" borderId="7" xfId="8" applyNumberFormat="1" applyFont="1" applyFill="1" applyBorder="1" applyAlignment="1">
      <alignment horizontal="right" vertical="center"/>
    </xf>
    <xf numFmtId="180" fontId="3" fillId="0" borderId="23" xfId="8" applyNumberFormat="1" applyFont="1" applyFill="1" applyBorder="1" applyAlignment="1">
      <alignment horizontal="right" vertical="center"/>
    </xf>
    <xf numFmtId="180" fontId="3" fillId="0" borderId="29" xfId="8" applyNumberFormat="1" applyFont="1" applyFill="1" applyBorder="1" applyAlignment="1">
      <alignment horizontal="right" vertical="center"/>
    </xf>
    <xf numFmtId="180" fontId="3" fillId="0" borderId="66" xfId="8" applyNumberFormat="1" applyFont="1" applyFill="1" applyBorder="1" applyAlignment="1">
      <alignment horizontal="right" vertical="center"/>
    </xf>
    <xf numFmtId="180" fontId="3" fillId="0" borderId="66" xfId="8" quotePrefix="1" applyNumberFormat="1" applyFont="1" applyFill="1" applyBorder="1" applyAlignment="1">
      <alignment horizontal="right" vertical="center"/>
    </xf>
    <xf numFmtId="180" fontId="3" fillId="0" borderId="77" xfId="8" applyNumberFormat="1" applyFont="1" applyFill="1" applyBorder="1" applyAlignment="1">
      <alignment horizontal="right" vertical="center"/>
    </xf>
    <xf numFmtId="180" fontId="3" fillId="0" borderId="111" xfId="8" applyNumberFormat="1" applyFont="1" applyFill="1" applyBorder="1" applyAlignment="1">
      <alignment horizontal="right" vertical="center"/>
    </xf>
    <xf numFmtId="180" fontId="3" fillId="0" borderId="112" xfId="8" applyNumberFormat="1" applyFont="1" applyFill="1" applyBorder="1" applyAlignment="1">
      <alignment horizontal="right" vertical="center"/>
    </xf>
    <xf numFmtId="184" fontId="3" fillId="0" borderId="8" xfId="8" applyNumberFormat="1" applyFont="1" applyBorder="1" applyAlignment="1">
      <alignment horizontal="right" vertical="center"/>
    </xf>
    <xf numFmtId="180" fontId="3" fillId="0" borderId="27" xfId="8" applyNumberFormat="1" applyFont="1" applyFill="1" applyBorder="1" applyAlignment="1">
      <alignment horizontal="right" vertical="center"/>
    </xf>
    <xf numFmtId="180" fontId="3" fillId="0" borderId="27" xfId="8" quotePrefix="1" applyNumberFormat="1" applyFont="1" applyFill="1" applyBorder="1" applyAlignment="1">
      <alignment horizontal="right" vertical="center"/>
    </xf>
    <xf numFmtId="180" fontId="3" fillId="0" borderId="10" xfId="8" applyNumberFormat="1" applyFont="1" applyFill="1" applyBorder="1" applyAlignment="1">
      <alignment horizontal="right" vertical="center"/>
    </xf>
    <xf numFmtId="180" fontId="3" fillId="0" borderId="22" xfId="8" applyNumberFormat="1" applyFont="1" applyFill="1" applyBorder="1" applyAlignment="1">
      <alignment horizontal="right" vertical="center"/>
    </xf>
    <xf numFmtId="180" fontId="3" fillId="0" borderId="29" xfId="8" applyNumberFormat="1" applyFont="1" applyBorder="1" applyAlignment="1">
      <alignment horizontal="right" vertical="center"/>
    </xf>
    <xf numFmtId="180" fontId="3" fillId="0" borderId="30" xfId="8" applyNumberFormat="1" applyFont="1" applyBorder="1" applyAlignment="1">
      <alignment horizontal="right" vertical="center"/>
    </xf>
    <xf numFmtId="180" fontId="3" fillId="0" borderId="23" xfId="8" applyNumberFormat="1" applyFont="1" applyBorder="1" applyAlignment="1">
      <alignment horizontal="right" vertical="center"/>
    </xf>
    <xf numFmtId="180" fontId="3" fillId="0" borderId="7" xfId="8" applyNumberFormat="1" applyFont="1" applyBorder="1" applyAlignment="1">
      <alignment horizontal="right" vertical="center"/>
    </xf>
    <xf numFmtId="180" fontId="3" fillId="0" borderId="66" xfId="8" applyNumberFormat="1" applyFont="1" applyBorder="1" applyAlignment="1">
      <alignment horizontal="right" vertical="center"/>
    </xf>
    <xf numFmtId="180" fontId="3" fillId="0" borderId="77" xfId="8" applyNumberFormat="1" applyFont="1" applyBorder="1" applyAlignment="1">
      <alignment horizontal="right" vertical="center"/>
    </xf>
    <xf numFmtId="180" fontId="3" fillId="0" borderId="111" xfId="8" applyNumberFormat="1" applyFont="1" applyBorder="1" applyAlignment="1">
      <alignment horizontal="right" vertical="center"/>
    </xf>
    <xf numFmtId="180" fontId="3" fillId="0" borderId="27" xfId="8" applyNumberFormat="1" applyFont="1" applyBorder="1" applyAlignment="1">
      <alignment horizontal="right" vertical="center"/>
    </xf>
    <xf numFmtId="180" fontId="3" fillId="0" borderId="10" xfId="8" applyNumberFormat="1" applyFont="1" applyBorder="1" applyAlignment="1">
      <alignment horizontal="right" vertical="center"/>
    </xf>
    <xf numFmtId="180" fontId="3" fillId="0" borderId="22" xfId="8" applyNumberFormat="1" applyFont="1" applyBorder="1" applyAlignment="1">
      <alignment horizontal="right" vertical="center"/>
    </xf>
    <xf numFmtId="0" fontId="4" fillId="0" borderId="0" xfId="2" applyFont="1">
      <alignment vertical="center"/>
    </xf>
    <xf numFmtId="0" fontId="7" fillId="0" borderId="0" xfId="2" applyFont="1">
      <alignment vertical="center"/>
    </xf>
    <xf numFmtId="0" fontId="4" fillId="0" borderId="0" xfId="2" applyFont="1" applyAlignment="1">
      <alignment horizontal="right" vertical="center"/>
    </xf>
    <xf numFmtId="0" fontId="4" fillId="0" borderId="4" xfId="2" applyFont="1" applyBorder="1" applyAlignment="1">
      <alignment horizontal="distributed" vertical="center" justifyLastLine="1"/>
    </xf>
    <xf numFmtId="0" fontId="4" fillId="0" borderId="4" xfId="2" applyFont="1" applyBorder="1" applyAlignment="1">
      <alignment horizontal="center" vertical="center" wrapText="1"/>
    </xf>
    <xf numFmtId="0" fontId="4" fillId="0" borderId="113" xfId="2" applyFont="1" applyBorder="1" applyAlignment="1">
      <alignment horizontal="center" vertical="center" wrapText="1"/>
    </xf>
    <xf numFmtId="0" fontId="4" fillId="0" borderId="113" xfId="2" applyFont="1" applyBorder="1" applyAlignment="1">
      <alignment horizontal="distributed" vertical="center" justifyLastLine="1"/>
    </xf>
    <xf numFmtId="0" fontId="4" fillId="0" borderId="39" xfId="2" applyFont="1" applyBorder="1" applyAlignment="1">
      <alignment horizontal="center" vertical="center" wrapText="1" justifyLastLine="1"/>
    </xf>
    <xf numFmtId="0" fontId="4" fillId="0" borderId="109" xfId="2" applyFont="1" applyBorder="1" applyAlignment="1">
      <alignment horizontal="center" vertical="center"/>
    </xf>
    <xf numFmtId="182" fontId="4" fillId="0" borderId="70" xfId="53" applyNumberFormat="1" applyFont="1" applyBorder="1" applyAlignment="1">
      <alignment vertical="distributed"/>
    </xf>
    <xf numFmtId="182" fontId="4" fillId="0" borderId="114" xfId="53" applyNumberFormat="1" applyFont="1" applyBorder="1" applyAlignment="1">
      <alignment vertical="center"/>
    </xf>
    <xf numFmtId="182" fontId="4" fillId="0" borderId="6" xfId="53" applyNumberFormat="1" applyFont="1" applyBorder="1" applyAlignment="1">
      <alignment vertical="center"/>
    </xf>
    <xf numFmtId="182" fontId="4" fillId="0" borderId="70" xfId="53" applyNumberFormat="1" applyFont="1" applyBorder="1" applyAlignment="1">
      <alignment vertical="center"/>
    </xf>
    <xf numFmtId="182" fontId="4" fillId="0" borderId="52" xfId="53" applyNumberFormat="1" applyFont="1" applyBorder="1" applyAlignment="1">
      <alignment vertical="center"/>
    </xf>
    <xf numFmtId="182" fontId="4" fillId="0" borderId="30" xfId="53" applyNumberFormat="1" applyFont="1" applyBorder="1" applyAlignment="1">
      <alignment vertical="distributed"/>
    </xf>
    <xf numFmtId="182" fontId="4" fillId="0" borderId="30" xfId="53" applyNumberFormat="1" applyFont="1" applyBorder="1" applyAlignment="1">
      <alignment vertical="center"/>
    </xf>
    <xf numFmtId="182" fontId="4" fillId="0" borderId="7" xfId="53" applyNumberFormat="1" applyFont="1" applyBorder="1" applyAlignment="1">
      <alignment vertical="center"/>
    </xf>
    <xf numFmtId="182" fontId="4" fillId="0" borderId="8" xfId="53" applyNumberFormat="1" applyFont="1" applyBorder="1" applyAlignment="1">
      <alignment vertical="center"/>
    </xf>
    <xf numFmtId="0" fontId="4" fillId="0" borderId="35" xfId="2" applyFont="1" applyBorder="1" applyAlignment="1">
      <alignment horizontal="center" vertical="center"/>
    </xf>
    <xf numFmtId="182" fontId="4" fillId="0" borderId="36" xfId="53" applyNumberFormat="1" applyFont="1" applyBorder="1" applyAlignment="1">
      <alignment vertical="distributed"/>
    </xf>
    <xf numFmtId="182" fontId="4" fillId="0" borderId="36" xfId="53" applyNumberFormat="1" applyFont="1" applyBorder="1" applyAlignment="1">
      <alignment vertical="center"/>
    </xf>
    <xf numFmtId="182" fontId="4" fillId="0" borderId="38" xfId="53" applyNumberFormat="1" applyFont="1" applyBorder="1" applyAlignment="1">
      <alignment vertical="center"/>
    </xf>
    <xf numFmtId="182" fontId="4" fillId="0" borderId="57" xfId="53" applyNumberFormat="1" applyFont="1" applyBorder="1" applyAlignment="1">
      <alignment vertical="center"/>
    </xf>
    <xf numFmtId="0" fontId="4" fillId="0" borderId="0" xfId="2" applyFont="1" applyBorder="1" applyAlignment="1">
      <alignment horizontal="center" vertical="center"/>
    </xf>
    <xf numFmtId="185" fontId="4" fillId="0" borderId="31" xfId="2" applyNumberFormat="1" applyFont="1" applyBorder="1" applyAlignment="1">
      <alignment vertical="distributed"/>
    </xf>
    <xf numFmtId="185" fontId="4" fillId="0" borderId="70" xfId="2" applyNumberFormat="1" applyFont="1" applyBorder="1" applyAlignment="1">
      <alignment vertical="center"/>
    </xf>
    <xf numFmtId="185" fontId="4" fillId="0" borderId="70" xfId="2" applyNumberFormat="1" applyFont="1" applyBorder="1" applyAlignment="1">
      <alignment vertical="distributed"/>
    </xf>
    <xf numFmtId="185" fontId="4" fillId="0" borderId="6" xfId="2" applyNumberFormat="1" applyFont="1" applyBorder="1" applyAlignment="1">
      <alignment vertical="center"/>
    </xf>
    <xf numFmtId="185" fontId="4" fillId="0" borderId="51" xfId="2" applyNumberFormat="1" applyFont="1" applyBorder="1" applyAlignment="1">
      <alignment vertical="center"/>
    </xf>
    <xf numFmtId="0" fontId="4" fillId="0" borderId="30" xfId="2" applyFont="1" applyBorder="1" applyAlignment="1">
      <alignment horizontal="center" vertical="center"/>
    </xf>
    <xf numFmtId="185" fontId="4" fillId="0" borderId="30" xfId="2" applyNumberFormat="1" applyFont="1" applyBorder="1" applyAlignment="1">
      <alignment vertical="center"/>
    </xf>
    <xf numFmtId="185" fontId="4" fillId="0" borderId="30" xfId="2" applyNumberFormat="1" applyFont="1" applyBorder="1" applyAlignment="1">
      <alignment vertical="distributed"/>
    </xf>
    <xf numFmtId="185" fontId="4" fillId="0" borderId="7" xfId="2" applyNumberFormat="1" applyFont="1" applyBorder="1" applyAlignment="1">
      <alignment vertical="center"/>
    </xf>
    <xf numFmtId="185" fontId="4" fillId="0" borderId="31" xfId="2" applyNumberFormat="1" applyFont="1" applyBorder="1" applyAlignment="1">
      <alignment vertical="center"/>
    </xf>
    <xf numFmtId="185" fontId="4" fillId="0" borderId="52" xfId="2" applyNumberFormat="1" applyFont="1" applyBorder="1" applyAlignment="1">
      <alignment vertical="center"/>
    </xf>
    <xf numFmtId="0" fontId="4" fillId="0" borderId="69" xfId="2" applyFont="1" applyBorder="1" applyAlignment="1">
      <alignment horizontal="center" vertical="center"/>
    </xf>
    <xf numFmtId="185" fontId="4" fillId="0" borderId="36" xfId="2" applyNumberFormat="1" applyFont="1" applyBorder="1" applyAlignment="1">
      <alignment vertical="center"/>
    </xf>
    <xf numFmtId="185" fontId="4" fillId="0" borderId="36" xfId="2" applyNumberFormat="1" applyFont="1" applyBorder="1" applyAlignment="1">
      <alignment vertical="distributed"/>
    </xf>
    <xf numFmtId="185" fontId="4" fillId="0" borderId="38" xfId="2" applyNumberFormat="1" applyFont="1" applyBorder="1" applyAlignment="1">
      <alignment vertical="center"/>
    </xf>
    <xf numFmtId="182" fontId="4" fillId="0" borderId="31" xfId="53" applyNumberFormat="1" applyFont="1" applyBorder="1" applyAlignment="1">
      <alignment vertical="center"/>
    </xf>
    <xf numFmtId="182" fontId="4" fillId="0" borderId="51" xfId="53" applyNumberFormat="1" applyFont="1" applyBorder="1" applyAlignment="1">
      <alignment vertical="center"/>
    </xf>
    <xf numFmtId="189" fontId="4" fillId="0" borderId="31" xfId="53" applyNumberFormat="1" applyFont="1" applyBorder="1" applyAlignment="1">
      <alignment vertical="center"/>
    </xf>
    <xf numFmtId="189" fontId="4" fillId="0" borderId="30" xfId="53" applyNumberFormat="1" applyFont="1" applyBorder="1" applyAlignment="1">
      <alignment vertical="center"/>
    </xf>
    <xf numFmtId="189" fontId="4" fillId="0" borderId="36" xfId="53" applyNumberFormat="1" applyFont="1" applyBorder="1" applyAlignment="1">
      <alignment vertical="center"/>
    </xf>
    <xf numFmtId="185" fontId="4" fillId="0" borderId="67" xfId="2" applyNumberFormat="1" applyFont="1" applyBorder="1" applyAlignment="1">
      <alignment vertical="center"/>
    </xf>
    <xf numFmtId="185" fontId="4" fillId="0" borderId="0" xfId="2" applyNumberFormat="1" applyFont="1" applyBorder="1" applyAlignment="1">
      <alignment vertical="center"/>
    </xf>
    <xf numFmtId="0" fontId="4" fillId="0" borderId="119" xfId="2" applyFont="1" applyBorder="1" applyAlignment="1">
      <alignment horizontal="center" vertical="center"/>
    </xf>
    <xf numFmtId="186" fontId="4" fillId="0" borderId="31" xfId="53" applyNumberFormat="1" applyFont="1" applyBorder="1" applyAlignment="1">
      <alignment vertical="center"/>
    </xf>
    <xf numFmtId="186" fontId="4" fillId="0" borderId="33" xfId="53" applyNumberFormat="1" applyFont="1" applyBorder="1" applyAlignment="1">
      <alignment vertical="center"/>
    </xf>
    <xf numFmtId="186" fontId="4" fillId="0" borderId="70" xfId="53" applyNumberFormat="1" applyFont="1" applyBorder="1" applyAlignment="1">
      <alignment vertical="center"/>
    </xf>
    <xf numFmtId="186" fontId="4" fillId="0" borderId="51" xfId="53" applyNumberFormat="1" applyFont="1" applyBorder="1" applyAlignment="1">
      <alignment vertical="center"/>
    </xf>
    <xf numFmtId="186" fontId="4" fillId="0" borderId="30" xfId="53" applyNumberFormat="1" applyFont="1" applyBorder="1" applyAlignment="1">
      <alignment vertical="center"/>
    </xf>
    <xf numFmtId="186" fontId="4" fillId="0" borderId="7" xfId="53" applyNumberFormat="1" applyFont="1" applyBorder="1" applyAlignment="1">
      <alignment vertical="center"/>
    </xf>
    <xf numFmtId="186" fontId="4" fillId="0" borderId="8" xfId="53" applyNumberFormat="1" applyFont="1" applyBorder="1" applyAlignment="1">
      <alignment vertical="center"/>
    </xf>
    <xf numFmtId="49" fontId="4" fillId="0" borderId="35" xfId="2" applyNumberFormat="1" applyFont="1" applyBorder="1" applyAlignment="1">
      <alignment horizontal="center" vertical="center"/>
    </xf>
    <xf numFmtId="186" fontId="4" fillId="0" borderId="36" xfId="53" applyNumberFormat="1" applyFont="1" applyBorder="1" applyAlignment="1">
      <alignment vertical="center"/>
    </xf>
    <xf numFmtId="186" fontId="4" fillId="0" borderId="38" xfId="53" applyNumberFormat="1" applyFont="1" applyBorder="1" applyAlignment="1">
      <alignment vertical="center"/>
    </xf>
    <xf numFmtId="186" fontId="4" fillId="0" borderId="57" xfId="53" applyNumberFormat="1" applyFont="1" applyBorder="1" applyAlignment="1">
      <alignment vertical="center"/>
    </xf>
    <xf numFmtId="0" fontId="4" fillId="0" borderId="52" xfId="2" applyFont="1" applyBorder="1" applyAlignment="1">
      <alignment horizontal="center" vertical="center"/>
    </xf>
    <xf numFmtId="49" fontId="4" fillId="0" borderId="8" xfId="2" applyNumberFormat="1" applyFont="1" applyBorder="1" applyAlignment="1">
      <alignment horizontal="center" vertical="center"/>
    </xf>
    <xf numFmtId="49" fontId="4" fillId="0" borderId="47" xfId="2" applyNumberFormat="1" applyFont="1" applyBorder="1" applyAlignment="1">
      <alignment horizontal="center" vertical="center"/>
    </xf>
    <xf numFmtId="185" fontId="4" fillId="0" borderId="27" xfId="2" applyNumberFormat="1" applyFont="1" applyBorder="1" applyAlignment="1">
      <alignment vertical="distributed"/>
    </xf>
    <xf numFmtId="185" fontId="4" fillId="0" borderId="27" xfId="2" applyNumberFormat="1" applyFont="1" applyBorder="1" applyAlignment="1">
      <alignment vertical="center"/>
    </xf>
    <xf numFmtId="185" fontId="4" fillId="0" borderId="10" xfId="2" applyNumberFormat="1" applyFont="1" applyBorder="1" applyAlignment="1">
      <alignment vertical="center"/>
    </xf>
    <xf numFmtId="189" fontId="4" fillId="0" borderId="27" xfId="53" applyNumberFormat="1" applyFont="1" applyBorder="1" applyAlignment="1">
      <alignment vertical="center"/>
    </xf>
    <xf numFmtId="185" fontId="4" fillId="0" borderId="47" xfId="2" applyNumberFormat="1" applyFont="1" applyBorder="1" applyAlignment="1">
      <alignment vertical="center"/>
    </xf>
    <xf numFmtId="0" fontId="4" fillId="0" borderId="5" xfId="2" applyFont="1" applyBorder="1" applyAlignment="1">
      <alignment horizontal="distributed" vertical="center" justifyLastLine="1"/>
    </xf>
    <xf numFmtId="0" fontId="4" fillId="0" borderId="90" xfId="2" applyFont="1" applyBorder="1" applyAlignment="1">
      <alignment horizontal="center" vertical="center" wrapText="1"/>
    </xf>
    <xf numFmtId="0" fontId="4" fillId="0" borderId="79" xfId="2" applyFont="1" applyBorder="1" applyAlignment="1">
      <alignment horizontal="center" vertical="center" wrapText="1"/>
    </xf>
    <xf numFmtId="0" fontId="4" fillId="0" borderId="43" xfId="2" applyFont="1" applyBorder="1" applyAlignment="1">
      <alignment horizontal="distributed" vertical="center" justifyLastLine="1"/>
    </xf>
    <xf numFmtId="0" fontId="4" fillId="0" borderId="3" xfId="2" applyFont="1" applyBorder="1" applyAlignment="1">
      <alignment horizontal="center" vertical="center" wrapText="1"/>
    </xf>
    <xf numFmtId="186" fontId="4" fillId="0" borderId="50" xfId="2" applyNumberFormat="1" applyFont="1" applyBorder="1" applyAlignment="1">
      <alignment horizontal="center" vertical="center" wrapText="1"/>
    </xf>
    <xf numFmtId="186" fontId="4" fillId="0" borderId="49" xfId="2" applyNumberFormat="1" applyFont="1" applyBorder="1" applyAlignment="1">
      <alignment horizontal="center" vertical="center" wrapText="1"/>
    </xf>
    <xf numFmtId="186" fontId="4" fillId="0" borderId="97" xfId="2" applyNumberFormat="1" applyFont="1" applyBorder="1" applyAlignment="1">
      <alignment horizontal="center" vertical="center" wrapText="1"/>
    </xf>
    <xf numFmtId="186" fontId="4" fillId="0" borderId="55" xfId="2" applyNumberFormat="1" applyFont="1" applyBorder="1" applyAlignment="1">
      <alignment horizontal="center" vertical="center" wrapText="1"/>
    </xf>
    <xf numFmtId="186" fontId="4" fillId="0" borderId="92" xfId="2" applyNumberFormat="1" applyFont="1" applyBorder="1" applyAlignment="1">
      <alignment horizontal="center" vertical="center" wrapText="1"/>
    </xf>
    <xf numFmtId="186" fontId="4" fillId="0" borderId="76" xfId="2" applyNumberFormat="1" applyFont="1" applyBorder="1" applyAlignment="1">
      <alignment horizontal="center" vertical="center" wrapText="1"/>
    </xf>
    <xf numFmtId="186" fontId="4" fillId="0" borderId="54" xfId="2" applyNumberFormat="1" applyFont="1" applyBorder="1" applyAlignment="1">
      <alignment horizontal="center" vertical="center" wrapText="1"/>
    </xf>
    <xf numFmtId="186" fontId="4" fillId="0" borderId="104" xfId="2" applyNumberFormat="1" applyFont="1" applyBorder="1" applyAlignment="1">
      <alignment horizontal="center" vertical="distributed"/>
    </xf>
    <xf numFmtId="186" fontId="4" fillId="0" borderId="87" xfId="2" applyNumberFormat="1" applyFont="1" applyBorder="1" applyAlignment="1">
      <alignment horizontal="center" vertical="distributed"/>
    </xf>
    <xf numFmtId="186" fontId="4" fillId="0" borderId="32" xfId="2" applyNumberFormat="1" applyFont="1" applyBorder="1" applyAlignment="1">
      <alignment horizontal="center" vertical="distributed"/>
    </xf>
    <xf numFmtId="186" fontId="4" fillId="0" borderId="69" xfId="2" applyNumberFormat="1" applyFont="1" applyBorder="1" applyAlignment="1">
      <alignment horizontal="center" vertical="distributed"/>
    </xf>
    <xf numFmtId="186" fontId="4" fillId="0" borderId="74" xfId="2" applyNumberFormat="1" applyFont="1" applyBorder="1" applyAlignment="1">
      <alignment horizontal="center" vertical="distributed"/>
    </xf>
    <xf numFmtId="186" fontId="4" fillId="0" borderId="37" xfId="2" applyNumberFormat="1" applyFont="1" applyBorder="1" applyAlignment="1">
      <alignment horizontal="center" vertical="distributed"/>
    </xf>
    <xf numFmtId="186" fontId="4" fillId="0" borderId="52" xfId="2" applyNumberFormat="1" applyFont="1" applyBorder="1" applyAlignment="1">
      <alignment horizontal="center" vertical="distributed"/>
    </xf>
    <xf numFmtId="186" fontId="4" fillId="0" borderId="84" xfId="2" applyNumberFormat="1" applyFont="1" applyBorder="1" applyAlignment="1">
      <alignment horizontal="center" vertical="distributed"/>
    </xf>
    <xf numFmtId="186" fontId="4" fillId="0" borderId="49" xfId="2" applyNumberFormat="1" applyFont="1" applyBorder="1" applyAlignment="1">
      <alignment horizontal="center" vertical="distributed"/>
    </xf>
    <xf numFmtId="186" fontId="4" fillId="0" borderId="57" xfId="2" applyNumberFormat="1" applyFont="1" applyBorder="1" applyAlignment="1">
      <alignment horizontal="center" vertical="distributed"/>
    </xf>
    <xf numFmtId="186" fontId="4" fillId="0" borderId="53" xfId="2" applyNumberFormat="1" applyFont="1" applyBorder="1" applyAlignment="1">
      <alignment horizontal="center" vertical="distributed"/>
    </xf>
    <xf numFmtId="186" fontId="4" fillId="0" borderId="51" xfId="2" applyNumberFormat="1" applyFont="1" applyBorder="1" applyAlignment="1">
      <alignment horizontal="center" vertical="distributed"/>
    </xf>
    <xf numFmtId="186" fontId="4" fillId="0" borderId="12" xfId="2" applyNumberFormat="1" applyFont="1" applyBorder="1" applyAlignment="1">
      <alignment horizontal="center" vertical="distributed"/>
    </xf>
    <xf numFmtId="186" fontId="4" fillId="0" borderId="14" xfId="2" applyNumberFormat="1" applyFont="1" applyBorder="1" applyAlignment="1">
      <alignment horizontal="center" vertical="distributed"/>
    </xf>
    <xf numFmtId="186" fontId="4" fillId="0" borderId="15" xfId="2" applyNumberFormat="1" applyFont="1" applyBorder="1" applyAlignment="1">
      <alignment horizontal="center" vertical="distributed"/>
    </xf>
    <xf numFmtId="186" fontId="4" fillId="0" borderId="46" xfId="2" applyNumberFormat="1" applyFont="1" applyBorder="1" applyAlignment="1">
      <alignment horizontal="center" vertical="distributed"/>
    </xf>
    <xf numFmtId="0" fontId="4" fillId="0" borderId="0" xfId="2" applyFont="1" applyBorder="1">
      <alignment vertical="center"/>
    </xf>
    <xf numFmtId="0" fontId="4" fillId="0" borderId="20" xfId="2" applyFont="1" applyBorder="1" applyAlignment="1">
      <alignment horizontal="distributed" vertical="center" justifyLastLine="1"/>
    </xf>
    <xf numFmtId="187" fontId="4" fillId="0" borderId="0" xfId="2" applyNumberFormat="1" applyFont="1" applyBorder="1" applyAlignment="1">
      <alignment vertical="center"/>
    </xf>
    <xf numFmtId="186" fontId="4" fillId="0" borderId="11" xfId="2" applyNumberFormat="1" applyFont="1" applyBorder="1" applyAlignment="1">
      <alignment horizontal="center" vertical="center" wrapText="1"/>
    </xf>
    <xf numFmtId="187" fontId="4" fillId="0" borderId="96" xfId="2" applyNumberFormat="1" applyFont="1" applyBorder="1" applyAlignment="1">
      <alignment vertical="center"/>
    </xf>
    <xf numFmtId="186" fontId="4" fillId="0" borderId="9" xfId="2" applyNumberFormat="1" applyFont="1" applyBorder="1" applyAlignment="1">
      <alignment horizontal="center" vertical="center" wrapText="1"/>
    </xf>
    <xf numFmtId="187" fontId="4" fillId="0" borderId="13" xfId="2" applyNumberFormat="1" applyFont="1" applyBorder="1" applyAlignment="1">
      <alignment vertical="center"/>
    </xf>
    <xf numFmtId="187" fontId="4" fillId="0" borderId="53" xfId="2" applyNumberFormat="1" applyFont="1" applyBorder="1" applyAlignment="1">
      <alignment vertical="center"/>
    </xf>
    <xf numFmtId="186" fontId="4" fillId="0" borderId="11" xfId="2" applyNumberFormat="1" applyFont="1" applyBorder="1" applyAlignment="1">
      <alignment horizontal="center" vertical="distributed"/>
    </xf>
    <xf numFmtId="186" fontId="4" fillId="0" borderId="9" xfId="2" applyNumberFormat="1" applyFont="1" applyBorder="1" applyAlignment="1">
      <alignment horizontal="center" vertical="distributed"/>
    </xf>
    <xf numFmtId="186" fontId="4" fillId="0" borderId="41" xfId="2" applyNumberFormat="1" applyFont="1" applyBorder="1" applyAlignment="1">
      <alignment horizontal="center" vertical="distributed"/>
    </xf>
    <xf numFmtId="186" fontId="4" fillId="0" borderId="121" xfId="2" applyNumberFormat="1" applyFont="1" applyBorder="1" applyAlignment="1">
      <alignment horizontal="center" vertical="distributed"/>
    </xf>
    <xf numFmtId="186" fontId="4" fillId="0" borderId="73" xfId="2" applyNumberFormat="1" applyFont="1" applyBorder="1" applyAlignment="1">
      <alignment horizontal="center" vertical="distributed"/>
    </xf>
    <xf numFmtId="186" fontId="4" fillId="0" borderId="55" xfId="2" applyNumberFormat="1" applyFont="1" applyBorder="1" applyAlignment="1">
      <alignment horizontal="center" vertical="distributed"/>
    </xf>
    <xf numFmtId="187" fontId="4" fillId="0" borderId="34" xfId="2" applyNumberFormat="1" applyFont="1" applyBorder="1" applyAlignment="1">
      <alignment vertical="center"/>
    </xf>
    <xf numFmtId="186" fontId="4" fillId="0" borderId="24" xfId="2" applyNumberFormat="1" applyFont="1" applyBorder="1" applyAlignment="1">
      <alignment horizontal="center" vertical="distributed"/>
    </xf>
    <xf numFmtId="186" fontId="4" fillId="0" borderId="63" xfId="2" applyNumberFormat="1" applyFont="1" applyBorder="1" applyAlignment="1">
      <alignment horizontal="center" vertical="distributed"/>
    </xf>
    <xf numFmtId="0" fontId="4" fillId="0" borderId="21" xfId="2" applyFont="1" applyBorder="1">
      <alignment vertical="center"/>
    </xf>
    <xf numFmtId="38" fontId="4" fillId="0" borderId="51" xfId="1" applyFont="1" applyFill="1" applyBorder="1" applyAlignment="1">
      <alignment horizontal="center" vertical="center"/>
    </xf>
    <xf numFmtId="38" fontId="4" fillId="0" borderId="8" xfId="1" applyFont="1" applyFill="1" applyBorder="1" applyAlignment="1">
      <alignment horizontal="left" vertical="center"/>
    </xf>
    <xf numFmtId="38" fontId="4" fillId="0" borderId="8" xfId="1" applyFont="1" applyFill="1" applyBorder="1" applyAlignment="1">
      <alignment horizontal="left" vertical="center" wrapText="1"/>
    </xf>
    <xf numFmtId="38" fontId="4" fillId="0" borderId="8" xfId="1" quotePrefix="1" applyFont="1" applyFill="1" applyBorder="1" applyAlignment="1">
      <alignment horizontal="left" vertical="center"/>
    </xf>
    <xf numFmtId="38" fontId="4" fillId="0" borderId="47" xfId="1" applyFont="1" applyFill="1" applyBorder="1" applyAlignment="1">
      <alignment horizontal="left" vertical="center"/>
    </xf>
    <xf numFmtId="49" fontId="45" fillId="0" borderId="8" xfId="7" applyNumberFormat="1" applyFont="1" applyFill="1" applyBorder="1" applyAlignment="1">
      <alignment horizontal="left" vertical="center"/>
    </xf>
    <xf numFmtId="49" fontId="45" fillId="0" borderId="51" xfId="7" applyNumberFormat="1" applyFont="1" applyFill="1" applyBorder="1" applyAlignment="1">
      <alignment horizontal="left" vertical="center"/>
    </xf>
    <xf numFmtId="49" fontId="45" fillId="0" borderId="47" xfId="7" applyNumberFormat="1" applyFont="1" applyFill="1" applyBorder="1" applyAlignment="1">
      <alignment horizontal="left" vertical="center"/>
    </xf>
    <xf numFmtId="0" fontId="4" fillId="0" borderId="67" xfId="2" applyFont="1" applyBorder="1" applyAlignment="1">
      <alignment horizontal="center" vertical="center"/>
    </xf>
    <xf numFmtId="38" fontId="4" fillId="0" borderId="8" xfId="1" applyFont="1" applyFill="1" applyBorder="1" applyAlignment="1">
      <alignment horizontal="left" vertical="center" wrapText="1" indent="1"/>
    </xf>
    <xf numFmtId="0" fontId="4" fillId="0" borderId="6" xfId="0" applyFont="1" applyBorder="1" applyAlignment="1">
      <alignment horizontal="left" vertical="center" indent="1"/>
    </xf>
    <xf numFmtId="0" fontId="4" fillId="0" borderId="7" xfId="0" applyFont="1" applyBorder="1" applyAlignment="1">
      <alignment horizontal="left" vertical="center" indent="2"/>
    </xf>
    <xf numFmtId="0" fontId="4" fillId="0" borderId="7" xfId="0" applyFont="1" applyBorder="1" applyAlignment="1">
      <alignment horizontal="left" vertical="center" indent="3"/>
    </xf>
    <xf numFmtId="0" fontId="4" fillId="0" borderId="7" xfId="0" applyFont="1" applyBorder="1" applyAlignment="1">
      <alignment horizontal="left" vertical="center" indent="1"/>
    </xf>
    <xf numFmtId="0" fontId="4" fillId="0" borderId="10" xfId="0" applyFont="1" applyBorder="1" applyAlignment="1">
      <alignment horizontal="left" vertical="center" indent="2"/>
    </xf>
    <xf numFmtId="0" fontId="3" fillId="0" borderId="0" xfId="8" applyFont="1" applyAlignment="1">
      <alignment horizontal="left" vertical="center"/>
    </xf>
    <xf numFmtId="0" fontId="4" fillId="0" borderId="70" xfId="2" applyFont="1" applyBorder="1" applyAlignment="1">
      <alignment horizontal="distributed" vertical="center"/>
    </xf>
    <xf numFmtId="0" fontId="4" fillId="0" borderId="36" xfId="2" applyFont="1" applyBorder="1" applyAlignment="1">
      <alignment horizontal="distributed" vertical="center" wrapText="1"/>
    </xf>
    <xf numFmtId="0" fontId="4" fillId="0" borderId="67" xfId="2" applyFont="1" applyBorder="1" applyAlignment="1">
      <alignment horizontal="distributed" vertical="center"/>
    </xf>
    <xf numFmtId="0" fontId="4" fillId="0" borderId="31" xfId="2" applyFont="1" applyBorder="1" applyAlignment="1">
      <alignment horizontal="distributed" vertical="center"/>
    </xf>
    <xf numFmtId="0" fontId="4" fillId="0" borderId="113" xfId="2" applyFont="1" applyBorder="1" applyAlignment="1">
      <alignment horizontal="distributed" vertical="center" wrapText="1"/>
    </xf>
    <xf numFmtId="0" fontId="4" fillId="0" borderId="118" xfId="2" applyFont="1" applyBorder="1" applyAlignment="1">
      <alignment horizontal="distributed" vertical="center" wrapText="1"/>
    </xf>
    <xf numFmtId="186" fontId="4" fillId="0" borderId="45" xfId="2" applyNumberFormat="1" applyFont="1" applyBorder="1" applyAlignment="1">
      <alignment horizontal="center" vertical="distributed"/>
    </xf>
    <xf numFmtId="186" fontId="4" fillId="0" borderId="25" xfId="2" applyNumberFormat="1" applyFont="1" applyBorder="1" applyAlignment="1">
      <alignment horizontal="center" vertical="distributed"/>
    </xf>
    <xf numFmtId="186" fontId="4" fillId="0" borderId="75" xfId="2" applyNumberFormat="1" applyFont="1" applyBorder="1" applyAlignment="1">
      <alignment horizontal="center" vertical="distributed"/>
    </xf>
    <xf numFmtId="186" fontId="4" fillId="0" borderId="95" xfId="2" applyNumberFormat="1" applyFont="1" applyBorder="1" applyAlignment="1">
      <alignment horizontal="center" vertical="distributed"/>
    </xf>
    <xf numFmtId="186" fontId="4" fillId="0" borderId="54" xfId="2" applyNumberFormat="1" applyFont="1" applyBorder="1" applyAlignment="1">
      <alignment horizontal="center" vertical="distributed"/>
    </xf>
    <xf numFmtId="186" fontId="4" fillId="0" borderId="72" xfId="2" applyNumberFormat="1" applyFont="1" applyBorder="1" applyAlignment="1">
      <alignment horizontal="center" vertical="distributed"/>
    </xf>
    <xf numFmtId="0" fontId="4" fillId="0" borderId="70" xfId="2" applyFont="1" applyBorder="1" applyAlignment="1">
      <alignment horizontal="center" vertical="center"/>
    </xf>
    <xf numFmtId="0" fontId="4" fillId="0" borderId="36" xfId="2" applyFont="1" applyBorder="1" applyAlignment="1">
      <alignment horizontal="center" vertical="center" wrapText="1"/>
    </xf>
    <xf numFmtId="0" fontId="4" fillId="0" borderId="70" xfId="2" applyFont="1" applyBorder="1" applyAlignment="1">
      <alignment horizontal="center" vertical="center" wrapText="1"/>
    </xf>
    <xf numFmtId="0" fontId="4" fillId="0" borderId="30" xfId="2" applyFont="1" applyBorder="1" applyAlignment="1">
      <alignment horizontal="center" vertical="center" wrapText="1"/>
    </xf>
    <xf numFmtId="0" fontId="4" fillId="0" borderId="67" xfId="2" applyFont="1" applyBorder="1" applyAlignment="1">
      <alignment horizontal="center" vertical="center" wrapText="1"/>
    </xf>
    <xf numFmtId="0" fontId="4" fillId="0" borderId="118" xfId="2" applyFont="1" applyBorder="1" applyAlignment="1">
      <alignment horizontal="center" vertical="center" wrapText="1"/>
    </xf>
    <xf numFmtId="0" fontId="4" fillId="0" borderId="69" xfId="6" applyFont="1" applyBorder="1" applyAlignment="1">
      <alignment horizontal="center" vertical="center"/>
    </xf>
    <xf numFmtId="0" fontId="4" fillId="0" borderId="4" xfId="6" applyFont="1" applyBorder="1" applyAlignment="1">
      <alignment horizontal="center" vertical="center"/>
    </xf>
    <xf numFmtId="190" fontId="4" fillId="0" borderId="125" xfId="8" applyNumberFormat="1" applyFont="1" applyBorder="1" applyAlignment="1">
      <alignment vertical="center"/>
    </xf>
    <xf numFmtId="190" fontId="4" fillId="0" borderId="60" xfId="8" applyNumberFormat="1" applyFont="1" applyBorder="1" applyAlignment="1">
      <alignment vertical="center"/>
    </xf>
    <xf numFmtId="190" fontId="4" fillId="0" borderId="28" xfId="8" applyNumberFormat="1" applyFont="1" applyBorder="1" applyAlignment="1">
      <alignment vertical="center"/>
    </xf>
    <xf numFmtId="0" fontId="3" fillId="0" borderId="8" xfId="8" applyFont="1" applyBorder="1" applyAlignment="1">
      <alignment horizontal="left" vertical="center"/>
    </xf>
    <xf numFmtId="0" fontId="3" fillId="0" borderId="47" xfId="8" applyFont="1" applyBorder="1" applyAlignment="1">
      <alignment horizontal="left" vertical="center"/>
    </xf>
    <xf numFmtId="0" fontId="3" fillId="0" borderId="52" xfId="8" applyFont="1" applyBorder="1" applyAlignment="1">
      <alignment horizontal="left" vertical="center"/>
    </xf>
    <xf numFmtId="0" fontId="3" fillId="0" borderId="8" xfId="8" applyFont="1" applyFill="1" applyBorder="1" applyAlignment="1">
      <alignment horizontal="left" vertical="center"/>
    </xf>
    <xf numFmtId="0" fontId="3" fillId="0" borderId="52" xfId="8" applyFont="1" applyFill="1" applyBorder="1" applyAlignment="1">
      <alignment horizontal="left" vertical="center"/>
    </xf>
    <xf numFmtId="0" fontId="3" fillId="0" borderId="109" xfId="8" applyFont="1" applyFill="1" applyBorder="1" applyAlignment="1">
      <alignment horizontal="left" vertical="center"/>
    </xf>
    <xf numFmtId="0" fontId="3" fillId="0" borderId="47" xfId="8" applyFont="1" applyFill="1" applyBorder="1" applyAlignment="1">
      <alignment horizontal="left" vertical="center"/>
    </xf>
    <xf numFmtId="49" fontId="3" fillId="0" borderId="47" xfId="8" applyNumberFormat="1" applyFont="1" applyBorder="1" applyAlignment="1">
      <alignment horizontal="left" vertical="center"/>
    </xf>
    <xf numFmtId="0" fontId="4" fillId="0" borderId="42" xfId="2" applyFont="1" applyBorder="1" applyAlignment="1">
      <alignment horizontal="distributed" vertical="center" justifyLastLine="1"/>
    </xf>
    <xf numFmtId="187" fontId="4" fillId="0" borderId="60" xfId="2" applyNumberFormat="1" applyFont="1" applyBorder="1" applyAlignment="1">
      <alignment vertical="center"/>
    </xf>
    <xf numFmtId="187" fontId="4" fillId="0" borderId="125" xfId="2" applyNumberFormat="1" applyFont="1" applyBorder="1" applyAlignment="1">
      <alignment vertical="center"/>
    </xf>
    <xf numFmtId="187" fontId="4" fillId="0" borderId="37" xfId="2" applyNumberFormat="1" applyFont="1" applyBorder="1" applyAlignment="1">
      <alignment vertical="center"/>
    </xf>
    <xf numFmtId="187" fontId="4" fillId="0" borderId="4" xfId="2" applyNumberFormat="1" applyFont="1" applyBorder="1" applyAlignment="1">
      <alignment vertical="center"/>
    </xf>
    <xf numFmtId="187" fontId="4" fillId="0" borderId="49" xfId="2" applyNumberFormat="1" applyFont="1" applyBorder="1" applyAlignment="1">
      <alignment vertical="center"/>
    </xf>
    <xf numFmtId="187" fontId="4" fillId="0" borderId="32" xfId="2" applyNumberFormat="1" applyFont="1" applyBorder="1" applyAlignment="1">
      <alignment vertical="center"/>
    </xf>
    <xf numFmtId="187" fontId="4" fillId="0" borderId="65" xfId="2" applyNumberFormat="1" applyFont="1" applyBorder="1" applyAlignment="1">
      <alignment vertical="center"/>
    </xf>
    <xf numFmtId="0" fontId="4" fillId="0" borderId="88" xfId="2" applyFont="1" applyBorder="1" applyAlignment="1">
      <alignment horizontal="distributed" vertical="center" justifyLastLine="1"/>
    </xf>
    <xf numFmtId="187" fontId="4" fillId="0" borderId="69" xfId="2" applyNumberFormat="1" applyFont="1" applyBorder="1" applyAlignment="1">
      <alignment vertical="center"/>
    </xf>
    <xf numFmtId="191" fontId="4" fillId="0" borderId="149" xfId="2" applyNumberFormat="1" applyFont="1" applyBorder="1" applyAlignment="1">
      <alignment vertical="center" justifyLastLine="1"/>
    </xf>
    <xf numFmtId="191" fontId="4" fillId="0" borderId="50" xfId="2" applyNumberFormat="1" applyFont="1" applyBorder="1" applyAlignment="1">
      <alignment vertical="center" justifyLastLine="1"/>
    </xf>
    <xf numFmtId="191" fontId="4" fillId="0" borderId="123" xfId="2" applyNumberFormat="1" applyFont="1" applyBorder="1" applyAlignment="1">
      <alignment vertical="center" justifyLastLine="1"/>
    </xf>
    <xf numFmtId="191" fontId="4" fillId="0" borderId="55" xfId="2" applyNumberFormat="1" applyFont="1" applyBorder="1" applyAlignment="1">
      <alignment vertical="center" justifyLastLine="1"/>
    </xf>
    <xf numFmtId="191" fontId="4" fillId="0" borderId="104" xfId="2" applyNumberFormat="1" applyFont="1" applyBorder="1" applyAlignment="1">
      <alignment vertical="center" justifyLastLine="1"/>
    </xf>
    <xf numFmtId="191" fontId="4" fillId="0" borderId="53" xfId="2" applyNumberFormat="1" applyFont="1" applyBorder="1" applyAlignment="1">
      <alignment vertical="center" justifyLastLine="1"/>
    </xf>
    <xf numFmtId="191" fontId="4" fillId="0" borderId="12" xfId="2" applyNumberFormat="1" applyFont="1" applyBorder="1" applyAlignment="1">
      <alignment vertical="center" justifyLastLine="1"/>
    </xf>
    <xf numFmtId="191" fontId="4" fillId="0" borderId="84" xfId="2" applyNumberFormat="1" applyFont="1" applyBorder="1" applyAlignment="1">
      <alignment vertical="center" justifyLastLine="1"/>
    </xf>
    <xf numFmtId="191" fontId="4" fillId="0" borderId="124" xfId="2" applyNumberFormat="1" applyFont="1" applyBorder="1" applyAlignment="1">
      <alignment vertical="center" justifyLastLine="1"/>
    </xf>
    <xf numFmtId="191" fontId="4" fillId="0" borderId="56" xfId="2" applyNumberFormat="1" applyFont="1" applyBorder="1" applyAlignment="1">
      <alignment vertical="center" justifyLastLine="1"/>
    </xf>
    <xf numFmtId="191" fontId="4" fillId="0" borderId="11" xfId="2" applyNumberFormat="1" applyFont="1" applyBorder="1" applyAlignment="1">
      <alignment vertical="center" justifyLastLine="1"/>
    </xf>
    <xf numFmtId="191" fontId="4" fillId="0" borderId="121" xfId="2" applyNumberFormat="1" applyFont="1" applyBorder="1" applyAlignment="1">
      <alignment vertical="center" justifyLastLine="1"/>
    </xf>
    <xf numFmtId="191" fontId="4" fillId="0" borderId="14" xfId="2" applyNumberFormat="1" applyFont="1" applyBorder="1" applyAlignment="1">
      <alignment vertical="center" justifyLastLine="1"/>
    </xf>
    <xf numFmtId="191" fontId="4" fillId="0" borderId="46" xfId="2" applyNumberFormat="1" applyFont="1" applyBorder="1" applyAlignment="1">
      <alignment vertical="center" justifyLastLine="1"/>
    </xf>
    <xf numFmtId="191" fontId="4" fillId="0" borderId="15" xfId="2" applyNumberFormat="1" applyFont="1" applyBorder="1" applyAlignment="1">
      <alignment vertical="center" justifyLastLine="1"/>
    </xf>
    <xf numFmtId="191" fontId="4" fillId="0" borderId="62" xfId="2" applyNumberFormat="1" applyFont="1" applyBorder="1" applyAlignment="1">
      <alignment vertical="center"/>
    </xf>
    <xf numFmtId="191" fontId="4" fillId="0" borderId="23" xfId="2" applyNumberFormat="1" applyFont="1" applyBorder="1" applyAlignment="1">
      <alignment vertical="center"/>
    </xf>
    <xf numFmtId="191" fontId="4" fillId="0" borderId="43" xfId="2" applyNumberFormat="1" applyFont="1" applyBorder="1" applyAlignment="1">
      <alignment vertical="center"/>
    </xf>
    <xf numFmtId="191" fontId="4" fillId="0" borderId="115" xfId="2" applyNumberFormat="1" applyFont="1" applyBorder="1" applyAlignment="1">
      <alignment vertical="center"/>
    </xf>
    <xf numFmtId="191" fontId="4" fillId="0" borderId="111" xfId="2" applyNumberFormat="1" applyFont="1" applyBorder="1" applyAlignment="1">
      <alignment vertical="center"/>
    </xf>
    <xf numFmtId="191" fontId="4" fillId="0" borderId="35" xfId="2" applyNumberFormat="1" applyFont="1" applyBorder="1" applyAlignment="1">
      <alignment vertical="center"/>
    </xf>
    <xf numFmtId="191" fontId="4" fillId="0" borderId="112" xfId="2" applyNumberFormat="1" applyFont="1" applyBorder="1" applyAlignment="1">
      <alignment vertical="center"/>
    </xf>
    <xf numFmtId="191" fontId="4" fillId="0" borderId="22" xfId="2" applyNumberFormat="1" applyFont="1" applyBorder="1" applyAlignment="1">
      <alignment vertical="center"/>
    </xf>
    <xf numFmtId="186" fontId="4" fillId="0" borderId="78" xfId="2" applyNumberFormat="1" applyFont="1" applyBorder="1" applyAlignment="1">
      <alignment horizontal="center" vertical="center" wrapText="1"/>
    </xf>
    <xf numFmtId="186" fontId="4" fillId="0" borderId="43" xfId="2" applyNumberFormat="1" applyFont="1" applyBorder="1" applyAlignment="1">
      <alignment horizontal="center" vertical="distributed"/>
    </xf>
    <xf numFmtId="186" fontId="4" fillId="0" borderId="29" xfId="2" applyNumberFormat="1" applyFont="1" applyBorder="1" applyAlignment="1">
      <alignment horizontal="center" vertical="distributed"/>
    </xf>
    <xf numFmtId="186" fontId="4" fillId="0" borderId="35" xfId="2" applyNumberFormat="1" applyFont="1" applyBorder="1" applyAlignment="1">
      <alignment horizontal="center" vertical="distributed"/>
    </xf>
    <xf numFmtId="186" fontId="4" fillId="0" borderId="62" xfId="2" applyNumberFormat="1" applyFont="1" applyBorder="1" applyAlignment="1">
      <alignment horizontal="center" vertical="distributed"/>
    </xf>
    <xf numFmtId="186" fontId="4" fillId="0" borderId="28" xfId="2" applyNumberFormat="1" applyFont="1" applyBorder="1" applyAlignment="1">
      <alignment horizontal="center" vertical="distributed"/>
    </xf>
    <xf numFmtId="185" fontId="4" fillId="0" borderId="31" xfId="53" applyNumberFormat="1" applyFont="1" applyBorder="1" applyAlignment="1">
      <alignment vertical="center"/>
    </xf>
    <xf numFmtId="185" fontId="4" fillId="0" borderId="30" xfId="53" applyNumberFormat="1" applyFont="1" applyBorder="1" applyAlignment="1">
      <alignment vertical="center"/>
    </xf>
    <xf numFmtId="185" fontId="4" fillId="0" borderId="36" xfId="53" applyNumberFormat="1" applyFont="1" applyBorder="1" applyAlignment="1">
      <alignment vertical="center"/>
    </xf>
    <xf numFmtId="0" fontId="16" fillId="3" borderId="87" xfId="9" applyFont="1" applyFill="1" applyBorder="1" applyAlignment="1" applyProtection="1">
      <alignment vertical="center"/>
    </xf>
    <xf numFmtId="0" fontId="16" fillId="3" borderId="48" xfId="9" applyFont="1" applyFill="1" applyBorder="1" applyAlignment="1" applyProtection="1">
      <alignment vertical="center"/>
    </xf>
    <xf numFmtId="0" fontId="16" fillId="3" borderId="46" xfId="9" applyFont="1" applyFill="1" applyBorder="1" applyAlignment="1" applyProtection="1">
      <alignment vertical="center"/>
    </xf>
    <xf numFmtId="179" fontId="4" fillId="0" borderId="52" xfId="0" applyNumberFormat="1" applyFont="1" applyFill="1" applyBorder="1" applyAlignment="1">
      <alignment vertical="center"/>
    </xf>
    <xf numFmtId="0" fontId="3" fillId="0" borderId="0" xfId="0" applyFont="1" applyAlignment="1">
      <alignment horizontal="right" vertical="center"/>
    </xf>
    <xf numFmtId="0" fontId="48" fillId="0" borderId="0" xfId="0" applyFont="1" applyAlignment="1">
      <alignment vertical="center"/>
    </xf>
    <xf numFmtId="0" fontId="4" fillId="0" borderId="8" xfId="0" applyFont="1" applyBorder="1" applyAlignment="1">
      <alignment horizontal="distributed" vertical="center"/>
    </xf>
    <xf numFmtId="177" fontId="4" fillId="0" borderId="8" xfId="0" applyNumberFormat="1" applyFont="1" applyBorder="1" applyAlignment="1">
      <alignment vertical="center"/>
    </xf>
    <xf numFmtId="181" fontId="4" fillId="0" borderId="8" xfId="0" applyNumberFormat="1" applyFont="1" applyFill="1" applyBorder="1" applyAlignment="1">
      <alignment vertical="center"/>
    </xf>
    <xf numFmtId="179" fontId="4" fillId="0" borderId="150" xfId="0" applyNumberFormat="1" applyFont="1" applyFill="1" applyBorder="1" applyAlignment="1">
      <alignment vertical="center"/>
    </xf>
    <xf numFmtId="0" fontId="3" fillId="0" borderId="67" xfId="8" applyFont="1" applyBorder="1" applyAlignment="1">
      <alignment horizontal="center" vertical="center" wrapText="1"/>
    </xf>
    <xf numFmtId="0" fontId="3" fillId="0" borderId="114" xfId="8" applyFont="1" applyBorder="1" applyAlignment="1">
      <alignment horizontal="center" vertical="center" wrapText="1"/>
    </xf>
    <xf numFmtId="0" fontId="3" fillId="0" borderId="115" xfId="8" applyFont="1" applyBorder="1" applyAlignment="1">
      <alignment horizontal="center" vertical="center" wrapText="1"/>
    </xf>
    <xf numFmtId="0" fontId="11" fillId="0" borderId="0" xfId="8" applyFont="1" applyAlignment="1">
      <alignment horizontal="center" vertical="center"/>
    </xf>
    <xf numFmtId="0" fontId="14" fillId="2" borderId="19" xfId="8" applyFont="1" applyFill="1" applyBorder="1" applyAlignment="1">
      <alignment horizontal="center" vertical="center"/>
    </xf>
    <xf numFmtId="0" fontId="14" fillId="2" borderId="122" xfId="8" applyFont="1" applyFill="1" applyBorder="1" applyAlignment="1">
      <alignment horizontal="center" vertical="center"/>
    </xf>
    <xf numFmtId="0" fontId="4" fillId="0" borderId="21" xfId="0" applyFont="1" applyFill="1" applyBorder="1" applyAlignment="1">
      <alignment vertical="center"/>
    </xf>
    <xf numFmtId="0" fontId="41" fillId="0" borderId="0" xfId="0" applyFont="1" applyFill="1" applyBorder="1" applyAlignment="1">
      <alignment horizontal="center" vertical="center"/>
    </xf>
    <xf numFmtId="38" fontId="4" fillId="0" borderId="21" xfId="1" quotePrefix="1" applyFont="1" applyFill="1" applyBorder="1" applyAlignment="1">
      <alignment horizontal="center" vertical="center"/>
    </xf>
    <xf numFmtId="38" fontId="4" fillId="0" borderId="69" xfId="1" quotePrefix="1" applyFont="1" applyFill="1" applyBorder="1" applyAlignment="1">
      <alignment horizontal="center" vertical="center"/>
    </xf>
    <xf numFmtId="38" fontId="4" fillId="0" borderId="16" xfId="1" applyFont="1" applyFill="1" applyBorder="1" applyAlignment="1">
      <alignment horizontal="center" vertical="center"/>
    </xf>
    <xf numFmtId="38" fontId="4" fillId="0" borderId="17" xfId="1" applyFont="1" applyFill="1" applyBorder="1" applyAlignment="1">
      <alignment horizontal="center" vertical="center"/>
    </xf>
    <xf numFmtId="38" fontId="4" fillId="0" borderId="26" xfId="1" applyFont="1" applyFill="1" applyBorder="1" applyAlignment="1">
      <alignment horizontal="center" vertical="center"/>
    </xf>
    <xf numFmtId="0" fontId="4" fillId="0" borderId="0" xfId="0" applyFont="1" applyFill="1" applyAlignment="1">
      <alignment horizontal="justify" vertical="center" wrapText="1"/>
    </xf>
    <xf numFmtId="0" fontId="41"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3" xfId="0" applyFont="1" applyFill="1" applyBorder="1" applyAlignment="1">
      <alignment horizontal="center" vertical="center" wrapText="1"/>
    </xf>
    <xf numFmtId="49" fontId="41" fillId="0" borderId="0" xfId="4" applyNumberFormat="1" applyFont="1" applyFill="1" applyAlignment="1">
      <alignment horizontal="center" vertical="center"/>
    </xf>
    <xf numFmtId="49" fontId="4" fillId="0" borderId="2" xfId="3" applyNumberFormat="1" applyFont="1" applyFill="1" applyBorder="1" applyAlignment="1">
      <alignment horizontal="center" vertical="center"/>
    </xf>
    <xf numFmtId="49" fontId="4" fillId="0" borderId="4" xfId="3" applyNumberFormat="1" applyFont="1" applyFill="1" applyBorder="1" applyAlignment="1">
      <alignment horizontal="center" vertical="center"/>
    </xf>
    <xf numFmtId="0" fontId="4" fillId="0" borderId="16" xfId="3" applyFont="1" applyFill="1" applyBorder="1" applyAlignment="1">
      <alignment horizontal="center" vertical="center"/>
    </xf>
    <xf numFmtId="0" fontId="4" fillId="0" borderId="26" xfId="3" applyFont="1" applyFill="1" applyBorder="1" applyAlignment="1">
      <alignment horizontal="center" vertical="center"/>
    </xf>
    <xf numFmtId="49" fontId="4" fillId="0" borderId="21" xfId="3" applyNumberFormat="1" applyFont="1" applyFill="1" applyBorder="1" applyAlignment="1">
      <alignment horizontal="left" vertical="center"/>
    </xf>
    <xf numFmtId="49" fontId="4" fillId="0" borderId="0" xfId="3" applyNumberFormat="1" applyFont="1" applyFill="1" applyBorder="1" applyAlignment="1">
      <alignment horizontal="left" vertical="center"/>
    </xf>
    <xf numFmtId="49" fontId="4" fillId="0" borderId="0" xfId="3" applyNumberFormat="1" applyFont="1" applyFill="1" applyBorder="1" applyAlignment="1">
      <alignment vertical="center" shrinkToFit="1"/>
    </xf>
    <xf numFmtId="0" fontId="41" fillId="0" borderId="0" xfId="0" applyFont="1" applyAlignment="1">
      <alignment horizontal="right" vertical="center"/>
    </xf>
    <xf numFmtId="0" fontId="0" fillId="0" borderId="2" xfId="0" applyFont="1" applyBorder="1" applyAlignment="1">
      <alignment horizontal="center" vertical="center" justifyLastLine="1"/>
    </xf>
    <xf numFmtId="0" fontId="0" fillId="0" borderId="4" xfId="0" applyFont="1" applyBorder="1" applyAlignment="1">
      <alignment horizontal="center" vertical="center" justifyLastLine="1"/>
    </xf>
    <xf numFmtId="0" fontId="41" fillId="0" borderId="0" xfId="0" applyFont="1" applyAlignment="1">
      <alignment horizontal="left" vertical="center"/>
    </xf>
    <xf numFmtId="0" fontId="4" fillId="0" borderId="68" xfId="6" applyFont="1" applyBorder="1" applyAlignment="1">
      <alignment horizontal="center" vertical="center" wrapText="1"/>
    </xf>
    <xf numFmtId="0" fontId="4" fillId="0" borderId="60" xfId="6" applyFont="1" applyBorder="1" applyAlignment="1">
      <alignment horizontal="center" vertical="center" wrapText="1"/>
    </xf>
    <xf numFmtId="0" fontId="4" fillId="0" borderId="64" xfId="6" applyFont="1" applyBorder="1" applyAlignment="1">
      <alignment horizontal="center" vertical="center" wrapText="1"/>
    </xf>
    <xf numFmtId="0" fontId="4" fillId="0" borderId="69" xfId="8" applyFont="1" applyBorder="1" applyAlignment="1">
      <alignment horizontal="center" vertical="center"/>
    </xf>
    <xf numFmtId="0" fontId="4" fillId="0" borderId="4" xfId="8" applyFont="1" applyBorder="1" applyAlignment="1">
      <alignment horizontal="center" vertical="center"/>
    </xf>
    <xf numFmtId="0" fontId="4" fillId="0" borderId="69" xfId="6" applyFont="1" applyBorder="1" applyAlignment="1">
      <alignment horizontal="center" vertical="center"/>
    </xf>
    <xf numFmtId="0" fontId="4" fillId="0" borderId="4" xfId="6" applyFont="1" applyBorder="1" applyAlignment="1">
      <alignment horizontal="center" vertical="center"/>
    </xf>
    <xf numFmtId="0" fontId="4" fillId="0" borderId="43" xfId="6" applyFont="1" applyBorder="1" applyAlignment="1">
      <alignment horizontal="center" vertical="center"/>
    </xf>
    <xf numFmtId="0" fontId="4" fillId="0" borderId="4" xfId="6" applyFont="1" applyBorder="1" applyAlignment="1">
      <alignment horizontal="center" vertical="center" wrapText="1"/>
    </xf>
    <xf numFmtId="0" fontId="4" fillId="0" borderId="26" xfId="8" applyFont="1" applyBorder="1" applyAlignment="1">
      <alignment horizontal="center" vertical="center"/>
    </xf>
    <xf numFmtId="0" fontId="4" fillId="0" borderId="17" xfId="8" applyFont="1" applyBorder="1" applyAlignment="1">
      <alignment horizontal="center" vertical="center"/>
    </xf>
    <xf numFmtId="0" fontId="4" fillId="0" borderId="68" xfId="6" applyFont="1" applyBorder="1" applyAlignment="1">
      <alignment horizontal="distributed" vertical="center" justifyLastLine="1"/>
    </xf>
    <xf numFmtId="0" fontId="4" fillId="0" borderId="60" xfId="6" applyFont="1" applyBorder="1" applyAlignment="1">
      <alignment horizontal="distributed" vertical="center" justifyLastLine="1"/>
    </xf>
    <xf numFmtId="0" fontId="4" fillId="0" borderId="4" xfId="6" applyFont="1" applyBorder="1" applyAlignment="1">
      <alignment horizontal="distributed" vertical="center" justifyLastLine="1"/>
    </xf>
    <xf numFmtId="0" fontId="41" fillId="0" borderId="0" xfId="8" applyFont="1" applyAlignment="1">
      <alignment horizontal="left" vertical="center"/>
    </xf>
    <xf numFmtId="0" fontId="41" fillId="0" borderId="0" xfId="8" applyFont="1" applyAlignment="1">
      <alignment horizontal="right" vertical="center"/>
    </xf>
    <xf numFmtId="0" fontId="4" fillId="0" borderId="21" xfId="6" applyFont="1" applyBorder="1" applyAlignment="1">
      <alignment horizontal="center" vertical="center"/>
    </xf>
    <xf numFmtId="0" fontId="4" fillId="0" borderId="2" xfId="6" applyFont="1" applyBorder="1" applyAlignment="1">
      <alignment horizontal="center" vertical="center"/>
    </xf>
    <xf numFmtId="0" fontId="4" fillId="0" borderId="109" xfId="8" applyFont="1" applyBorder="1" applyAlignment="1">
      <alignment horizontal="center" vertical="center" wrapText="1"/>
    </xf>
    <xf numFmtId="0" fontId="4" fillId="0" borderId="69" xfId="8" applyFont="1" applyBorder="1" applyAlignment="1">
      <alignment horizontal="center" vertical="center" wrapText="1"/>
    </xf>
    <xf numFmtId="0" fontId="4" fillId="0" borderId="123" xfId="8" applyFont="1" applyBorder="1" applyAlignment="1">
      <alignment horizontal="distributed" vertical="center" wrapText="1" indent="4"/>
    </xf>
    <xf numFmtId="0" fontId="4" fillId="0" borderId="119" xfId="8" applyFont="1" applyBorder="1" applyAlignment="1">
      <alignment horizontal="distributed" vertical="center" wrapText="1" indent="4"/>
    </xf>
    <xf numFmtId="0" fontId="4" fillId="0" borderId="120" xfId="8" applyFont="1" applyBorder="1" applyAlignment="1">
      <alignment horizontal="center" vertical="center" wrapText="1"/>
    </xf>
    <xf numFmtId="0" fontId="4" fillId="0" borderId="100" xfId="8" applyFont="1" applyBorder="1" applyAlignment="1">
      <alignment horizontal="center" vertical="center" wrapText="1"/>
    </xf>
    <xf numFmtId="0" fontId="4" fillId="0" borderId="92" xfId="8" applyFont="1" applyBorder="1" applyAlignment="1">
      <alignment horizontal="center" vertical="center" wrapText="1"/>
    </xf>
    <xf numFmtId="0" fontId="4" fillId="0" borderId="99" xfId="8" applyFont="1" applyBorder="1" applyAlignment="1">
      <alignment horizontal="center" vertical="center" wrapText="1"/>
    </xf>
    <xf numFmtId="0" fontId="4" fillId="0" borderId="16" xfId="8" applyFont="1" applyBorder="1" applyAlignment="1">
      <alignment horizontal="distributed" vertical="center" justifyLastLine="1"/>
    </xf>
    <xf numFmtId="0" fontId="4" fillId="0" borderId="26" xfId="8" applyFont="1" applyBorder="1" applyAlignment="1">
      <alignment horizontal="distributed" vertical="center" justifyLastLine="1"/>
    </xf>
    <xf numFmtId="0" fontId="4" fillId="0" borderId="73" xfId="8" applyFont="1" applyBorder="1" applyAlignment="1">
      <alignment horizontal="center" vertical="center" wrapText="1"/>
    </xf>
    <xf numFmtId="0" fontId="4" fillId="0" borderId="41" xfId="8" applyFont="1" applyBorder="1" applyAlignment="1">
      <alignment horizontal="center" vertical="center" wrapText="1"/>
    </xf>
    <xf numFmtId="0" fontId="4" fillId="0" borderId="94" xfId="8" applyFont="1" applyBorder="1" applyAlignment="1">
      <alignment horizontal="center" vertical="center" wrapText="1"/>
    </xf>
    <xf numFmtId="0" fontId="4" fillId="0" borderId="74" xfId="8" applyFont="1" applyBorder="1" applyAlignment="1">
      <alignment horizontal="center" vertical="center" wrapText="1"/>
    </xf>
    <xf numFmtId="0" fontId="4" fillId="0" borderId="98" xfId="8" applyFont="1" applyBorder="1" applyAlignment="1">
      <alignment horizontal="center" vertical="center" wrapText="1"/>
    </xf>
    <xf numFmtId="0" fontId="4" fillId="0" borderId="91" xfId="8" applyFont="1" applyBorder="1" applyAlignment="1">
      <alignment horizontal="center" vertical="center" wrapText="1"/>
    </xf>
    <xf numFmtId="0" fontId="4" fillId="0" borderId="124" xfId="8" applyFont="1" applyBorder="1" applyAlignment="1">
      <alignment horizontal="center" vertical="center" wrapText="1"/>
    </xf>
    <xf numFmtId="0" fontId="4" fillId="0" borderId="95" xfId="8" applyFont="1" applyBorder="1" applyAlignment="1">
      <alignment horizontal="center" vertical="center" wrapText="1"/>
    </xf>
    <xf numFmtId="0" fontId="4" fillId="0" borderId="75" xfId="8" applyFont="1" applyBorder="1" applyAlignment="1">
      <alignment horizontal="center" vertical="center" wrapText="1"/>
    </xf>
    <xf numFmtId="0" fontId="4" fillId="0" borderId="102" xfId="8" applyFont="1" applyBorder="1" applyAlignment="1">
      <alignment vertical="distributed" wrapText="1"/>
    </xf>
    <xf numFmtId="0" fontId="4" fillId="0" borderId="101" xfId="8" applyFont="1" applyBorder="1" applyAlignment="1">
      <alignment vertical="distributed" wrapText="1"/>
    </xf>
    <xf numFmtId="0" fontId="4" fillId="0" borderId="93" xfId="8" applyFont="1" applyBorder="1" applyAlignment="1">
      <alignment vertical="distributed" wrapText="1"/>
    </xf>
    <xf numFmtId="0" fontId="4" fillId="0" borderId="110" xfId="8" applyFont="1" applyBorder="1" applyAlignment="1">
      <alignment horizontal="center" vertical="center" wrapText="1"/>
    </xf>
    <xf numFmtId="0" fontId="4" fillId="0" borderId="76" xfId="8" applyFont="1" applyBorder="1" applyAlignment="1">
      <alignment horizontal="center" vertical="center" wrapText="1"/>
    </xf>
    <xf numFmtId="0" fontId="4" fillId="0" borderId="123" xfId="8" applyFont="1" applyBorder="1" applyAlignment="1">
      <alignment horizontal="distributed" vertical="distributed" wrapText="1" indent="4"/>
    </xf>
    <xf numFmtId="0" fontId="4" fillId="0" borderId="119" xfId="8" applyFont="1" applyBorder="1" applyAlignment="1">
      <alignment horizontal="distributed" vertical="distributed" wrapText="1" indent="4"/>
    </xf>
    <xf numFmtId="0" fontId="4" fillId="0" borderId="124" xfId="8" applyFont="1" applyBorder="1" applyAlignment="1">
      <alignment horizontal="distributed" vertical="distributed" wrapText="1" indent="4"/>
    </xf>
    <xf numFmtId="0" fontId="4" fillId="0" borderId="123" xfId="8" applyFont="1" applyBorder="1" applyAlignment="1">
      <alignment horizontal="center" vertical="center" wrapText="1"/>
    </xf>
    <xf numFmtId="0" fontId="3" fillId="0" borderId="67" xfId="8" applyFont="1" applyBorder="1" applyAlignment="1">
      <alignment horizontal="center" vertical="center" wrapText="1"/>
    </xf>
    <xf numFmtId="0" fontId="3" fillId="0" borderId="113" xfId="8" applyFont="1" applyBorder="1" applyAlignment="1">
      <alignment horizontal="center" vertical="center" wrapText="1"/>
    </xf>
    <xf numFmtId="0" fontId="42" fillId="0" borderId="0" xfId="8" applyFont="1" applyAlignment="1">
      <alignment horizontal="left" vertical="center"/>
    </xf>
    <xf numFmtId="0" fontId="10" fillId="0" borderId="1" xfId="8" applyFont="1" applyBorder="1" applyAlignment="1">
      <alignment horizontal="right" vertical="center"/>
    </xf>
    <xf numFmtId="0" fontId="3" fillId="0" borderId="67" xfId="8" applyFont="1" applyBorder="1" applyAlignment="1">
      <alignment horizontal="center" vertical="center"/>
    </xf>
    <xf numFmtId="0" fontId="3" fillId="0" borderId="113" xfId="8" applyFont="1" applyBorder="1" applyAlignment="1">
      <alignment horizontal="center" vertical="center"/>
    </xf>
    <xf numFmtId="0" fontId="3" fillId="0" borderId="112" xfId="8" applyFont="1" applyBorder="1" applyAlignment="1">
      <alignment horizontal="center" vertical="center" wrapText="1"/>
    </xf>
    <xf numFmtId="0" fontId="3" fillId="0" borderId="43" xfId="8" applyFont="1" applyBorder="1" applyAlignment="1">
      <alignment horizontal="center" vertical="center" wrapText="1"/>
    </xf>
    <xf numFmtId="0" fontId="3" fillId="0" borderId="60" xfId="8" applyFont="1" applyBorder="1" applyAlignment="1">
      <alignment horizontal="center" vertical="center" wrapText="1"/>
    </xf>
    <xf numFmtId="0" fontId="3" fillId="0" borderId="4" xfId="8" applyFont="1" applyBorder="1" applyAlignment="1">
      <alignment horizontal="center" vertical="center" wrapText="1"/>
    </xf>
    <xf numFmtId="0" fontId="3" fillId="0" borderId="44" xfId="8" applyFont="1" applyBorder="1" applyAlignment="1">
      <alignment horizontal="center" vertical="center" wrapText="1"/>
    </xf>
    <xf numFmtId="0" fontId="3" fillId="0" borderId="16" xfId="8" applyFont="1" applyBorder="1" applyAlignment="1">
      <alignment horizontal="center" vertical="center"/>
    </xf>
    <xf numFmtId="0" fontId="3" fillId="0" borderId="26" xfId="8" applyFont="1" applyBorder="1" applyAlignment="1">
      <alignment horizontal="center" vertical="center"/>
    </xf>
    <xf numFmtId="0" fontId="3" fillId="0" borderId="17" xfId="8" applyFont="1" applyBorder="1" applyAlignment="1">
      <alignment horizontal="center" vertical="center"/>
    </xf>
    <xf numFmtId="0" fontId="3" fillId="0" borderId="114" xfId="8" applyFont="1" applyBorder="1" applyAlignment="1">
      <alignment horizontal="center" vertical="center" wrapText="1"/>
    </xf>
    <xf numFmtId="0" fontId="3" fillId="0" borderId="115" xfId="8" applyFont="1" applyBorder="1" applyAlignment="1">
      <alignment horizontal="center" vertical="center" wrapText="1"/>
    </xf>
    <xf numFmtId="0" fontId="3" fillId="0" borderId="116" xfId="8" applyFont="1" applyBorder="1" applyAlignment="1">
      <alignment horizontal="center" vertical="center" wrapText="1"/>
    </xf>
    <xf numFmtId="0" fontId="46" fillId="0" borderId="67" xfId="8" applyFont="1" applyBorder="1" applyAlignment="1">
      <alignment horizontal="center" vertical="center"/>
    </xf>
    <xf numFmtId="0" fontId="46" fillId="0" borderId="67" xfId="8" applyFont="1" applyBorder="1" applyAlignment="1">
      <alignment vertical="center"/>
    </xf>
    <xf numFmtId="0" fontId="46" fillId="0" borderId="113" xfId="8" applyFont="1" applyBorder="1" applyAlignment="1">
      <alignment vertical="center"/>
    </xf>
    <xf numFmtId="0" fontId="42" fillId="0" borderId="0" xfId="8" applyFont="1" applyAlignment="1">
      <alignment horizontal="right" vertical="center"/>
    </xf>
    <xf numFmtId="0" fontId="43" fillId="0" borderId="0" xfId="8" applyFont="1" applyAlignment="1">
      <alignment vertical="center"/>
    </xf>
    <xf numFmtId="0" fontId="46" fillId="0" borderId="112" xfId="8" applyFont="1" applyBorder="1" applyAlignment="1">
      <alignment horizontal="center" vertical="center"/>
    </xf>
    <xf numFmtId="0" fontId="46" fillId="0" borderId="43" xfId="8" applyFont="1" applyBorder="1" applyAlignment="1">
      <alignment vertical="center"/>
    </xf>
    <xf numFmtId="0" fontId="3" fillId="0" borderId="21" xfId="8" applyFont="1" applyBorder="1" applyAlignment="1">
      <alignment horizontal="center" vertical="center" wrapText="1"/>
    </xf>
    <xf numFmtId="0" fontId="46" fillId="0" borderId="0" xfId="8" applyFont="1" applyAlignment="1">
      <alignment vertical="center"/>
    </xf>
    <xf numFmtId="0" fontId="46" fillId="0" borderId="69" xfId="8" applyFont="1" applyBorder="1" applyAlignment="1">
      <alignment vertical="center"/>
    </xf>
    <xf numFmtId="0" fontId="3" fillId="0" borderId="1" xfId="8" applyFont="1" applyBorder="1" applyAlignment="1">
      <alignment horizontal="right" vertical="center"/>
    </xf>
    <xf numFmtId="0" fontId="3" fillId="0" borderId="0" xfId="8" applyFont="1" applyBorder="1" applyAlignment="1">
      <alignment horizontal="center" vertical="center" wrapText="1"/>
    </xf>
    <xf numFmtId="0" fontId="3" fillId="0" borderId="69" xfId="8" applyFont="1" applyBorder="1" applyAlignment="1">
      <alignment horizontal="center" vertical="center" wrapText="1"/>
    </xf>
    <xf numFmtId="0" fontId="4" fillId="0" borderId="67" xfId="2" applyFont="1" applyBorder="1" applyAlignment="1">
      <alignment horizontal="center" vertical="center"/>
    </xf>
    <xf numFmtId="0" fontId="4" fillId="0" borderId="113" xfId="2" applyFont="1" applyBorder="1" applyAlignment="1">
      <alignment horizontal="center" vertical="center"/>
    </xf>
    <xf numFmtId="0" fontId="4" fillId="0" borderId="114" xfId="2" applyFont="1" applyBorder="1" applyAlignment="1">
      <alignment horizontal="center" vertical="distributed"/>
    </xf>
    <xf numFmtId="0" fontId="4" fillId="0" borderId="67" xfId="2" applyFont="1" applyBorder="1" applyAlignment="1">
      <alignment horizontal="center" vertical="distributed"/>
    </xf>
    <xf numFmtId="0" fontId="4" fillId="0" borderId="113" xfId="2" applyFont="1" applyBorder="1" applyAlignment="1">
      <alignment horizontal="center" vertical="distributed"/>
    </xf>
    <xf numFmtId="0" fontId="4" fillId="0" borderId="114" xfId="2" applyFont="1" applyBorder="1" applyAlignment="1">
      <alignment horizontal="center" vertical="center"/>
    </xf>
    <xf numFmtId="0" fontId="4" fillId="0" borderId="118" xfId="2" applyFont="1" applyBorder="1" applyAlignment="1">
      <alignment horizontal="center" vertical="center"/>
    </xf>
    <xf numFmtId="0" fontId="4" fillId="0" borderId="68" xfId="2" applyFont="1" applyBorder="1" applyAlignment="1">
      <alignment horizontal="distributed" vertical="center" justifyLastLine="1"/>
    </xf>
    <xf numFmtId="0" fontId="4" fillId="0" borderId="60" xfId="2" applyFont="1" applyBorder="1" applyAlignment="1">
      <alignment horizontal="distributed" vertical="center" justifyLastLine="1"/>
    </xf>
    <xf numFmtId="0" fontId="4" fillId="0" borderId="4" xfId="2" applyFont="1" applyBorder="1" applyAlignment="1">
      <alignment horizontal="distributed" vertical="center" justifyLastLine="1"/>
    </xf>
    <xf numFmtId="0" fontId="4" fillId="0" borderId="68" xfId="2" applyFont="1" applyBorder="1" applyAlignment="1">
      <alignment horizontal="center" vertical="center" wrapText="1"/>
    </xf>
    <xf numFmtId="0" fontId="4" fillId="0" borderId="60" xfId="2" applyFont="1" applyBorder="1" applyAlignment="1">
      <alignment horizontal="center" vertical="center" wrapText="1"/>
    </xf>
    <xf numFmtId="0" fontId="4" fillId="0" borderId="60" xfId="2" applyFont="1" applyBorder="1" applyAlignment="1">
      <alignment horizontal="center" vertical="center"/>
    </xf>
    <xf numFmtId="0" fontId="4" fillId="0" borderId="4" xfId="2" applyFont="1" applyBorder="1" applyAlignment="1">
      <alignment horizontal="center" vertical="center"/>
    </xf>
    <xf numFmtId="0" fontId="4" fillId="0" borderId="64" xfId="2" applyFont="1" applyBorder="1" applyAlignment="1">
      <alignment horizontal="center" vertical="center"/>
    </xf>
    <xf numFmtId="0" fontId="4" fillId="0" borderId="21" xfId="2" applyFont="1" applyBorder="1" applyAlignment="1">
      <alignment horizontal="center" vertical="distributed"/>
    </xf>
    <xf numFmtId="0" fontId="4" fillId="0" borderId="69" xfId="2" applyFont="1" applyBorder="1" applyAlignment="1">
      <alignment horizontal="center" vertical="distributed"/>
    </xf>
    <xf numFmtId="0" fontId="41" fillId="0" borderId="0" xfId="2" applyFont="1" applyAlignment="1">
      <alignment horizontal="center" vertical="center"/>
    </xf>
    <xf numFmtId="0" fontId="47" fillId="0" borderId="0" xfId="2" applyFont="1" applyAlignment="1">
      <alignment horizontal="center" vertical="center"/>
    </xf>
    <xf numFmtId="0" fontId="4" fillId="0" borderId="16" xfId="2" applyFont="1" applyBorder="1" applyAlignment="1">
      <alignment horizontal="center" vertical="distributed"/>
    </xf>
    <xf numFmtId="0" fontId="4" fillId="0" borderId="26" xfId="2" applyFont="1" applyBorder="1" applyAlignment="1">
      <alignment horizontal="center" vertical="distributed"/>
    </xf>
    <xf numFmtId="0" fontId="4" fillId="0" borderId="17" xfId="2" applyFont="1" applyBorder="1" applyAlignment="1">
      <alignment horizontal="center" vertical="distributed"/>
    </xf>
    <xf numFmtId="0" fontId="4" fillId="0" borderId="116" xfId="2" applyFont="1" applyBorder="1" applyAlignment="1">
      <alignment horizontal="center" vertical="center" justifyLastLine="1"/>
    </xf>
    <xf numFmtId="0" fontId="4" fillId="0" borderId="113" xfId="2" applyFont="1" applyBorder="1" applyAlignment="1">
      <alignment horizontal="center" vertical="center" justifyLastLine="1"/>
    </xf>
    <xf numFmtId="0" fontId="4" fillId="0" borderId="26" xfId="2" applyFont="1" applyBorder="1" applyAlignment="1">
      <alignment horizontal="distributed" vertical="center" indent="3"/>
    </xf>
    <xf numFmtId="0" fontId="4" fillId="0" borderId="16" xfId="2" applyFont="1" applyBorder="1" applyAlignment="1">
      <alignment horizontal="distributed" vertical="center" indent="3"/>
    </xf>
    <xf numFmtId="0" fontId="4" fillId="0" borderId="119" xfId="2" applyFont="1" applyBorder="1" applyAlignment="1">
      <alignment horizontal="center" vertical="center"/>
    </xf>
    <xf numFmtId="0" fontId="4" fillId="0" borderId="1" xfId="2" applyFont="1" applyBorder="1" applyAlignment="1">
      <alignment horizontal="center" vertical="center"/>
    </xf>
    <xf numFmtId="0" fontId="4" fillId="0" borderId="119" xfId="2" applyFont="1" applyBorder="1" applyAlignment="1">
      <alignment horizontal="center" vertical="distributed"/>
    </xf>
    <xf numFmtId="0" fontId="4" fillId="0" borderId="0" xfId="2" applyFont="1" applyBorder="1" applyAlignment="1">
      <alignment horizontal="center" vertical="center" justifyLastLine="1"/>
    </xf>
    <xf numFmtId="0" fontId="4" fillId="0" borderId="69" xfId="2" applyFont="1" applyBorder="1" applyAlignment="1">
      <alignment horizontal="center" vertical="center" justifyLastLine="1"/>
    </xf>
    <xf numFmtId="0" fontId="4" fillId="0" borderId="17" xfId="2" applyFont="1" applyBorder="1" applyAlignment="1">
      <alignment horizontal="distributed" vertical="center" indent="3"/>
    </xf>
    <xf numFmtId="0" fontId="4" fillId="0" borderId="0" xfId="2" applyFont="1" applyBorder="1" applyAlignment="1">
      <alignment horizontal="center" vertical="center"/>
    </xf>
    <xf numFmtId="0" fontId="4" fillId="0" borderId="21" xfId="2" applyFont="1" applyBorder="1" applyAlignment="1">
      <alignment horizontal="distributed" vertical="center" wrapText="1" indent="1"/>
    </xf>
    <xf numFmtId="0" fontId="4" fillId="0" borderId="2" xfId="2" applyFont="1" applyBorder="1" applyAlignment="1">
      <alignment horizontal="distributed" vertical="center" indent="1"/>
    </xf>
    <xf numFmtId="0" fontId="4" fillId="0" borderId="69" xfId="2" applyFont="1" applyBorder="1" applyAlignment="1">
      <alignment horizontal="distributed" vertical="center" indent="1"/>
    </xf>
    <xf numFmtId="0" fontId="4" fillId="0" borderId="4" xfId="2" applyFont="1" applyBorder="1" applyAlignment="1">
      <alignment horizontal="distributed" vertical="center" indent="1"/>
    </xf>
    <xf numFmtId="0" fontId="4" fillId="0" borderId="0" xfId="2" applyFont="1" applyBorder="1" applyAlignment="1">
      <alignment horizontal="center" vertical="distributed"/>
    </xf>
    <xf numFmtId="0" fontId="4" fillId="0" borderId="44" xfId="2" applyFont="1" applyBorder="1" applyAlignment="1">
      <alignment horizontal="distributed" vertical="center" justifyLastLine="1"/>
    </xf>
    <xf numFmtId="0" fontId="4" fillId="0" borderId="43" xfId="2" applyFont="1" applyBorder="1" applyAlignment="1">
      <alignment horizontal="distributed" vertical="center" justifyLastLine="1"/>
    </xf>
    <xf numFmtId="0" fontId="4" fillId="0" borderId="119" xfId="2" applyFont="1" applyBorder="1" applyAlignment="1">
      <alignment horizontal="center" vertical="center" wrapText="1" justifyLastLine="1"/>
    </xf>
    <xf numFmtId="0" fontId="4" fillId="0" borderId="26" xfId="2" applyFont="1" applyBorder="1" applyAlignment="1">
      <alignment horizontal="distributed" vertical="center" justifyLastLine="1"/>
    </xf>
    <xf numFmtId="0" fontId="4" fillId="0" borderId="16" xfId="2" applyFont="1" applyBorder="1" applyAlignment="1">
      <alignment horizontal="distributed" vertical="center" justifyLastLine="1"/>
    </xf>
    <xf numFmtId="0" fontId="4" fillId="0" borderId="17" xfId="2" applyFont="1" applyBorder="1" applyAlignment="1">
      <alignment horizontal="distributed" vertical="center" justifyLastLine="1"/>
    </xf>
  </cellXfs>
  <cellStyles count="63">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Calc Currency (0)" xfId="10"/>
    <cellStyle name="entry" xfId="11"/>
    <cellStyle name="Header1" xfId="12"/>
    <cellStyle name="Header2" xfId="13"/>
    <cellStyle name="Normal_#18-Internet" xfId="14"/>
    <cellStyle name="price" xfId="15"/>
    <cellStyle name="revised" xfId="16"/>
    <cellStyle name="section" xfId="17"/>
    <cellStyle name="title" xfId="1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どちらでもない 2" xfId="47"/>
    <cellStyle name="ハイパーリンク" xfId="9" builtinId="8"/>
    <cellStyle name="メモ 2" xfId="48"/>
    <cellStyle name="リンク セル 2" xfId="49"/>
    <cellStyle name="悪い 2" xfId="50"/>
    <cellStyle name="計算 2" xfId="51"/>
    <cellStyle name="警告文 2" xfId="52"/>
    <cellStyle name="桁区切り" xfId="1" builtinId="6"/>
    <cellStyle name="桁区切り 2" xfId="19"/>
    <cellStyle name="桁区切り 3" xfId="53"/>
    <cellStyle name="見出し 1 2" xfId="54"/>
    <cellStyle name="見出し 2 2" xfId="55"/>
    <cellStyle name="見出し 3 2" xfId="56"/>
    <cellStyle name="見出し 4 2" xfId="57"/>
    <cellStyle name="集計 2" xfId="58"/>
    <cellStyle name="出力 2" xfId="59"/>
    <cellStyle name="説明文 2" xfId="60"/>
    <cellStyle name="入力 2" xfId="61"/>
    <cellStyle name="標準" xfId="0" builtinId="0"/>
    <cellStyle name="標準 2" xfId="2"/>
    <cellStyle name="標準 2 2" xfId="8"/>
    <cellStyle name="標準 3" xfId="5"/>
    <cellStyle name="標準_04【編集中】P3,P4,P11,P12資料" xfId="6"/>
    <cellStyle name="標準_JB16" xfId="7"/>
    <cellStyle name="標準_Sheet1" xfId="3"/>
    <cellStyle name="標準_公共工事" xfId="4"/>
    <cellStyle name="未定義" xfId="20"/>
    <cellStyle name="良い 2" xfId="6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6" name="額縁 5">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15" name="額縁 14">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0</xdr:col>
      <xdr:colOff>720000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19050</xdr:rowOff>
    </xdr:from>
    <xdr:to>
      <xdr:col>0</xdr:col>
      <xdr:colOff>720000</xdr:colOff>
      <xdr:row>0</xdr:row>
      <xdr:rowOff>343050</xdr:rowOff>
    </xdr:to>
    <xdr:sp macro="" textlink="">
      <xdr:nvSpPr>
        <xdr:cNvPr id="5" name="額縁 4">
          <a:hlinkClick xmlns:r="http://schemas.openxmlformats.org/officeDocument/2006/relationships" r:id="rId1"/>
        </xdr:cNvPr>
        <xdr:cNvSpPr/>
      </xdr:nvSpPr>
      <xdr:spPr>
        <a:xfrm>
          <a:off x="0" y="1905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1</xdr:rowOff>
    </xdr:from>
    <xdr:to>
      <xdr:col>1</xdr:col>
      <xdr:colOff>529500</xdr:colOff>
      <xdr:row>0</xdr:row>
      <xdr:rowOff>324001</xdr:rowOff>
    </xdr:to>
    <xdr:sp macro="" textlink="">
      <xdr:nvSpPr>
        <xdr:cNvPr id="2" name="額縁 1">
          <a:hlinkClick xmlns:r="http://schemas.openxmlformats.org/officeDocument/2006/relationships" r:id="rId1"/>
        </xdr:cNvPr>
        <xdr:cNvSpPr/>
      </xdr:nvSpPr>
      <xdr:spPr>
        <a:xfrm>
          <a:off x="0" y="1"/>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1</xdr:col>
      <xdr:colOff>34201</xdr:colOff>
      <xdr:row>0</xdr:row>
      <xdr:rowOff>324000</xdr:rowOff>
    </xdr:to>
    <xdr:sp macro="" textlink="">
      <xdr:nvSpPr>
        <xdr:cNvPr id="2" name="額縁 1">
          <a:hlinkClick xmlns:r="http://schemas.openxmlformats.org/officeDocument/2006/relationships" r:id="rId1"/>
        </xdr:cNvPr>
        <xdr:cNvSpPr/>
      </xdr:nvSpPr>
      <xdr:spPr>
        <a:xfrm>
          <a:off x="1"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62775</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tabSelected="1" workbookViewId="0">
      <selection activeCell="B3" sqref="B3"/>
    </sheetView>
  </sheetViews>
  <sheetFormatPr defaultColWidth="9" defaultRowHeight="13.5"/>
  <cols>
    <col min="1" max="1" width="5.625" style="10" customWidth="1"/>
    <col min="2" max="2" width="7.625" style="10" customWidth="1"/>
    <col min="3" max="3" width="90" style="10" bestFit="1" customWidth="1"/>
    <col min="4" max="4" width="25.625" style="21" customWidth="1"/>
    <col min="5" max="16384" width="9" style="10"/>
  </cols>
  <sheetData>
    <row r="1" spans="1:4" ht="30" customHeight="1">
      <c r="B1" s="581" t="s">
        <v>540</v>
      </c>
      <c r="C1" s="581"/>
      <c r="D1" s="581"/>
    </row>
    <row r="2" spans="1:4" ht="30" customHeight="1">
      <c r="B2" s="581" t="s">
        <v>541</v>
      </c>
      <c r="C2" s="581"/>
      <c r="D2" s="581"/>
    </row>
    <row r="3" spans="1:4" ht="30" customHeight="1" thickBot="1">
      <c r="B3" s="11" t="s">
        <v>137</v>
      </c>
      <c r="C3" s="12"/>
      <c r="D3" s="12"/>
    </row>
    <row r="4" spans="1:4" ht="35.1" customHeight="1">
      <c r="A4" s="13"/>
      <c r="B4" s="582" t="s">
        <v>138</v>
      </c>
      <c r="C4" s="583"/>
      <c r="D4" s="14" t="s">
        <v>139</v>
      </c>
    </row>
    <row r="5" spans="1:4" ht="35.1" customHeight="1">
      <c r="A5" s="13"/>
      <c r="B5" s="15" t="str">
        <f>HYPERLINK("#"&amp;"184"&amp;"!A1","184")</f>
        <v>184</v>
      </c>
      <c r="C5" s="568" t="str">
        <f>HYPERLINK("#"&amp;"184"&amp;"!A1","産業別組合数及び組合員数")</f>
        <v>産業別組合数及び組合員数</v>
      </c>
      <c r="D5" s="16" t="s">
        <v>498</v>
      </c>
    </row>
    <row r="6" spans="1:4" ht="35.1" customHeight="1">
      <c r="A6" s="13"/>
      <c r="B6" s="17" t="str">
        <f>HYPERLINK("#"&amp;"185"&amp;"!A1","185")</f>
        <v>185</v>
      </c>
      <c r="C6" s="569" t="str">
        <f>HYPERLINK("#"&amp;"185"&amp;"!A1","一般職業紹介件数（佐賀公共職業安定所管内）")</f>
        <v>一般職業紹介件数（佐賀公共職業安定所管内）</v>
      </c>
      <c r="D6" s="18" t="s">
        <v>542</v>
      </c>
    </row>
    <row r="7" spans="1:4" ht="35.1" customHeight="1">
      <c r="A7" s="13"/>
      <c r="B7" s="17" t="str">
        <f>HYPERLINK("#"&amp;"186"&amp;"!A1","186")</f>
        <v>186</v>
      </c>
      <c r="C7" s="569" t="str">
        <f>HYPERLINK("#"&amp;"186"&amp;"!A1","有効求人倍率")</f>
        <v>有効求人倍率</v>
      </c>
      <c r="D7" s="18" t="s">
        <v>543</v>
      </c>
    </row>
    <row r="8" spans="1:4" ht="35.1" customHeight="1">
      <c r="A8" s="13"/>
      <c r="B8" s="15" t="str">
        <f>HYPERLINK("#"&amp;"187"&amp;"!A1","187")</f>
        <v>187</v>
      </c>
      <c r="C8" s="569" t="str">
        <f>HYPERLINK("#"&amp;"187"&amp;"!A1","労働力状態（３区分），男女別１５歳以上人口")</f>
        <v>労働力状態（３区分），男女別１５歳以上人口</v>
      </c>
      <c r="D8" s="18" t="s">
        <v>544</v>
      </c>
    </row>
    <row r="9" spans="1:4" ht="35.1" customHeight="1">
      <c r="A9" s="13"/>
      <c r="B9" s="17" t="str">
        <f>HYPERLINK("#"&amp;"188"&amp;"!A1","188")</f>
        <v>188</v>
      </c>
      <c r="C9" s="569" t="str">
        <f>HYPERLINK("#"&amp;"188"&amp;"!A1","産業（３部門），男女別１５歳以上就業者数")</f>
        <v>産業（３部門），男女別１５歳以上就業者数</v>
      </c>
      <c r="D9" s="18" t="s">
        <v>491</v>
      </c>
    </row>
    <row r="10" spans="1:4" ht="35.1" customHeight="1">
      <c r="A10" s="13"/>
      <c r="B10" s="17" t="str">
        <f>HYPERLINK("#"&amp;"189"&amp;"!A1","189")</f>
        <v>189</v>
      </c>
      <c r="C10" s="569" t="str">
        <f>HYPERLINK("#"&amp;"189"&amp;"!A1","産業（大分類），従業上の地位（６区分），男女別１５歳以上就業者数")</f>
        <v>産業（大分類），従業上の地位（６区分），男女別１５歳以上就業者数</v>
      </c>
      <c r="D10" s="18" t="s">
        <v>492</v>
      </c>
    </row>
    <row r="11" spans="1:4" ht="35.1" customHeight="1">
      <c r="A11" s="13"/>
      <c r="B11" s="17" t="str">
        <f>HYPERLINK("#"&amp;"190"&amp;"!A1","190")</f>
        <v>190</v>
      </c>
      <c r="C11" s="569" t="str">
        <f>HYPERLINK("#"&amp;"190"&amp;"!A1","町丁・大字別１５歳以上人口，労働力人口及び従業上の地位（３区分），産業（大分類）別就業者数")</f>
        <v>町丁・大字別１５歳以上人口，労働力人口及び従業上の地位（３区分），産業（大分類）別就業者数</v>
      </c>
      <c r="D11" s="18" t="s">
        <v>492</v>
      </c>
    </row>
    <row r="12" spans="1:4" ht="35.1" customHeight="1">
      <c r="A12" s="13"/>
      <c r="B12" s="17" t="str">
        <f>HYPERLINK("#"&amp;"191"&amp;"!A1","191")</f>
        <v>191</v>
      </c>
      <c r="C12" s="569" t="str">
        <f>HYPERLINK("#"&amp;"191"&amp;"!A1","男女，雇用形態，年間就業日数別有業者数")</f>
        <v>男女，雇用形態，年間就業日数別有業者数</v>
      </c>
      <c r="D12" s="18" t="s">
        <v>497</v>
      </c>
    </row>
    <row r="13" spans="1:4" ht="35.1" customHeight="1">
      <c r="A13" s="13"/>
      <c r="B13" s="17" t="str">
        <f>HYPERLINK("#"&amp;"192"&amp;"!A1","192")</f>
        <v>192</v>
      </c>
      <c r="C13" s="569" t="str">
        <f>HYPERLINK("#"&amp;"192"&amp;"!A1","男女，年齢（６区分），別有業者数及び転職就業者数")</f>
        <v>男女，年齢（６区分），別有業者数及び転職就業者数</v>
      </c>
      <c r="D13" s="18" t="s">
        <v>493</v>
      </c>
    </row>
    <row r="14" spans="1:4" ht="35.1" customHeight="1" thickBot="1">
      <c r="A14" s="13"/>
      <c r="B14" s="19" t="str">
        <f>HYPERLINK("#"&amp;"193"&amp;"!A1","193")</f>
        <v>193</v>
      </c>
      <c r="C14" s="570" t="str">
        <f>HYPERLINK("#"&amp;"193"&amp;"!A1","求職期間（９区分），男女別求職者数")</f>
        <v>求職期間（９区分），男女別求職者数</v>
      </c>
      <c r="D14" s="20" t="s">
        <v>493</v>
      </c>
    </row>
  </sheetData>
  <mergeCells count="3">
    <mergeCell ref="B1:D1"/>
    <mergeCell ref="B2:D2"/>
    <mergeCell ref="B4:C4"/>
  </mergeCells>
  <phoneticPr fontId="5"/>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workbookViewId="0"/>
  </sheetViews>
  <sheetFormatPr defaultColWidth="9" defaultRowHeight="13.5" customHeight="1"/>
  <cols>
    <col min="1" max="1" width="8.625" style="8" customWidth="1"/>
    <col min="2" max="2" width="11" style="8" customWidth="1"/>
    <col min="3" max="11" width="10" style="8" customWidth="1"/>
    <col min="12" max="16384" width="9" style="8"/>
  </cols>
  <sheetData>
    <row r="1" spans="1:11" ht="30" customHeight="1"/>
    <row r="2" spans="1:11" ht="22.5" customHeight="1">
      <c r="A2" s="705" t="s">
        <v>532</v>
      </c>
      <c r="B2" s="705"/>
      <c r="C2" s="705"/>
      <c r="D2" s="705"/>
      <c r="E2" s="705"/>
      <c r="F2" s="705"/>
      <c r="G2" s="705"/>
      <c r="H2" s="706"/>
      <c r="I2" s="706"/>
      <c r="J2" s="706"/>
      <c r="K2" s="706"/>
    </row>
    <row r="3" spans="1:11" ht="13.5" customHeight="1" thickBot="1">
      <c r="A3" s="367" t="s">
        <v>242</v>
      </c>
      <c r="B3" s="368"/>
      <c r="C3" s="368"/>
      <c r="D3" s="368"/>
      <c r="E3" s="368"/>
      <c r="F3" s="368"/>
      <c r="G3" s="368"/>
      <c r="H3" s="368"/>
      <c r="I3" s="368"/>
      <c r="J3" s="368"/>
      <c r="K3" s="369" t="s">
        <v>124</v>
      </c>
    </row>
    <row r="4" spans="1:11" ht="15" customHeight="1">
      <c r="A4" s="703"/>
      <c r="B4" s="703"/>
      <c r="C4" s="713" t="s">
        <v>215</v>
      </c>
      <c r="D4" s="712"/>
      <c r="E4" s="719"/>
      <c r="F4" s="712" t="s">
        <v>486</v>
      </c>
      <c r="G4" s="712"/>
      <c r="H4" s="712"/>
      <c r="I4" s="713" t="s">
        <v>123</v>
      </c>
      <c r="J4" s="712"/>
      <c r="K4" s="712"/>
    </row>
    <row r="5" spans="1:11" ht="30" customHeight="1">
      <c r="A5" s="704"/>
      <c r="B5" s="704"/>
      <c r="C5" s="433" t="s">
        <v>27</v>
      </c>
      <c r="D5" s="434" t="s">
        <v>99</v>
      </c>
      <c r="E5" s="435" t="s">
        <v>98</v>
      </c>
      <c r="F5" s="462" t="s">
        <v>27</v>
      </c>
      <c r="G5" s="434" t="s">
        <v>99</v>
      </c>
      <c r="H5" s="371" t="s">
        <v>98</v>
      </c>
      <c r="I5" s="436" t="s">
        <v>27</v>
      </c>
      <c r="J5" s="437" t="s">
        <v>99</v>
      </c>
      <c r="K5" s="437" t="s">
        <v>98</v>
      </c>
    </row>
    <row r="6" spans="1:11" ht="21" customHeight="1">
      <c r="A6" s="716" t="s">
        <v>122</v>
      </c>
      <c r="B6" s="495" t="s">
        <v>115</v>
      </c>
      <c r="C6" s="559">
        <v>121400</v>
      </c>
      <c r="D6" s="438">
        <v>64900</v>
      </c>
      <c r="E6" s="439">
        <v>56500</v>
      </c>
      <c r="F6" s="440">
        <v>116700</v>
      </c>
      <c r="G6" s="438">
        <v>60600</v>
      </c>
      <c r="H6" s="439">
        <v>56100</v>
      </c>
      <c r="I6" s="536">
        <v>-3.8714991762767714</v>
      </c>
      <c r="J6" s="537">
        <v>-6.6255778120184905</v>
      </c>
      <c r="K6" s="538">
        <v>-0.70796460176991705</v>
      </c>
    </row>
    <row r="7" spans="1:11" ht="21" customHeight="1">
      <c r="A7" s="704"/>
      <c r="B7" s="496" t="s">
        <v>114</v>
      </c>
      <c r="C7" s="441">
        <v>63200</v>
      </c>
      <c r="D7" s="442">
        <v>31100</v>
      </c>
      <c r="E7" s="443">
        <v>32100</v>
      </c>
      <c r="F7" s="444">
        <v>65900</v>
      </c>
      <c r="G7" s="442">
        <v>31400</v>
      </c>
      <c r="H7" s="443">
        <v>34500</v>
      </c>
      <c r="I7" s="539">
        <v>4.2721518987341778</v>
      </c>
      <c r="J7" s="540">
        <v>0.96463022508037621</v>
      </c>
      <c r="K7" s="541">
        <v>7.4766355140186924</v>
      </c>
    </row>
    <row r="8" spans="1:11" ht="21" customHeight="1">
      <c r="A8" s="717" t="s">
        <v>121</v>
      </c>
      <c r="B8" s="497" t="s">
        <v>115</v>
      </c>
      <c r="C8" s="472">
        <v>11100</v>
      </c>
      <c r="D8" s="446">
        <v>5800</v>
      </c>
      <c r="E8" s="447">
        <v>5400</v>
      </c>
      <c r="F8" s="445">
        <v>9800</v>
      </c>
      <c r="G8" s="446">
        <v>4900</v>
      </c>
      <c r="H8" s="447">
        <v>4900</v>
      </c>
      <c r="I8" s="536">
        <v>-11.711711711711715</v>
      </c>
      <c r="J8" s="537">
        <v>-15.517241379310342</v>
      </c>
      <c r="K8" s="542">
        <v>-9.259259259259256</v>
      </c>
    </row>
    <row r="9" spans="1:11" ht="21" customHeight="1">
      <c r="A9" s="718"/>
      <c r="B9" s="496" t="s">
        <v>114</v>
      </c>
      <c r="C9" s="560">
        <v>2300</v>
      </c>
      <c r="D9" s="449">
        <v>1200</v>
      </c>
      <c r="E9" s="450">
        <v>1100</v>
      </c>
      <c r="F9" s="448">
        <v>2600</v>
      </c>
      <c r="G9" s="449">
        <v>1300</v>
      </c>
      <c r="H9" s="450">
        <v>1300</v>
      </c>
      <c r="I9" s="539">
        <v>13.043478260869556</v>
      </c>
      <c r="J9" s="540">
        <v>8.333333333333325</v>
      </c>
      <c r="K9" s="543">
        <v>18.181818181818187</v>
      </c>
    </row>
    <row r="10" spans="1:11" ht="21" customHeight="1">
      <c r="A10" s="717" t="s">
        <v>120</v>
      </c>
      <c r="B10" s="498" t="s">
        <v>115</v>
      </c>
      <c r="C10" s="561">
        <v>20100</v>
      </c>
      <c r="D10" s="452">
        <v>10300</v>
      </c>
      <c r="E10" s="453">
        <v>9800</v>
      </c>
      <c r="F10" s="451">
        <v>17700</v>
      </c>
      <c r="G10" s="452">
        <v>8500</v>
      </c>
      <c r="H10" s="453">
        <v>9100</v>
      </c>
      <c r="I10" s="536">
        <v>-11.940298507462687</v>
      </c>
      <c r="J10" s="537">
        <v>-17.475728155339809</v>
      </c>
      <c r="K10" s="542">
        <v>-7.1428571428571397</v>
      </c>
    </row>
    <row r="11" spans="1:11" ht="21" customHeight="1">
      <c r="A11" s="718"/>
      <c r="B11" s="496" t="s">
        <v>114</v>
      </c>
      <c r="C11" s="562">
        <v>9100</v>
      </c>
      <c r="D11" s="455">
        <v>4400</v>
      </c>
      <c r="E11" s="450">
        <v>4800</v>
      </c>
      <c r="F11" s="454">
        <v>7900</v>
      </c>
      <c r="G11" s="455">
        <v>3300</v>
      </c>
      <c r="H11" s="443">
        <v>4500</v>
      </c>
      <c r="I11" s="539">
        <v>-13.186813186813184</v>
      </c>
      <c r="J11" s="540">
        <v>-25</v>
      </c>
      <c r="K11" s="543">
        <v>-6.25</v>
      </c>
    </row>
    <row r="12" spans="1:11" ht="21" customHeight="1">
      <c r="A12" s="717" t="s">
        <v>119</v>
      </c>
      <c r="B12" s="495" t="s">
        <v>115</v>
      </c>
      <c r="C12" s="563">
        <v>26200</v>
      </c>
      <c r="D12" s="457">
        <v>14000</v>
      </c>
      <c r="E12" s="447">
        <v>12200</v>
      </c>
      <c r="F12" s="456">
        <v>23000</v>
      </c>
      <c r="G12" s="457">
        <v>12100</v>
      </c>
      <c r="H12" s="453">
        <v>10800</v>
      </c>
      <c r="I12" s="536">
        <v>-12.213740458015266</v>
      </c>
      <c r="J12" s="544">
        <v>-13.571428571428568</v>
      </c>
      <c r="K12" s="538">
        <v>-11.475409836065575</v>
      </c>
    </row>
    <row r="13" spans="1:11" ht="21" customHeight="1">
      <c r="A13" s="718"/>
      <c r="B13" s="499" t="s">
        <v>114</v>
      </c>
      <c r="C13" s="560">
        <v>14600</v>
      </c>
      <c r="D13" s="449">
        <v>7000</v>
      </c>
      <c r="E13" s="450">
        <v>7600</v>
      </c>
      <c r="F13" s="448">
        <v>13700</v>
      </c>
      <c r="G13" s="449">
        <v>6500</v>
      </c>
      <c r="H13" s="450">
        <v>7200</v>
      </c>
      <c r="I13" s="539">
        <v>-6.164383561643838</v>
      </c>
      <c r="J13" s="545">
        <v>-7.1428571428571397</v>
      </c>
      <c r="K13" s="541">
        <v>-5.2631578947368478</v>
      </c>
    </row>
    <row r="14" spans="1:11" ht="21" customHeight="1">
      <c r="A14" s="717" t="s">
        <v>118</v>
      </c>
      <c r="B14" s="495" t="s">
        <v>115</v>
      </c>
      <c r="C14" s="563">
        <v>26100</v>
      </c>
      <c r="D14" s="457">
        <v>13600</v>
      </c>
      <c r="E14" s="447">
        <v>12600</v>
      </c>
      <c r="F14" s="456">
        <v>25700</v>
      </c>
      <c r="G14" s="457">
        <v>13300</v>
      </c>
      <c r="H14" s="453">
        <v>12500</v>
      </c>
      <c r="I14" s="546">
        <v>-1.5325670498084309</v>
      </c>
      <c r="J14" s="537">
        <v>-2.2058823529411797</v>
      </c>
      <c r="K14" s="538">
        <v>-0.79365079365079083</v>
      </c>
    </row>
    <row r="15" spans="1:11" ht="21" customHeight="1">
      <c r="A15" s="718"/>
      <c r="B15" s="499" t="s">
        <v>114</v>
      </c>
      <c r="C15" s="560">
        <v>14400</v>
      </c>
      <c r="D15" s="449">
        <v>6400</v>
      </c>
      <c r="E15" s="450">
        <v>8000</v>
      </c>
      <c r="F15" s="448">
        <v>15400</v>
      </c>
      <c r="G15" s="449">
        <v>6800</v>
      </c>
      <c r="H15" s="443">
        <v>8700</v>
      </c>
      <c r="I15" s="547">
        <v>6.944444444444442</v>
      </c>
      <c r="J15" s="540">
        <v>6.25</v>
      </c>
      <c r="K15" s="541">
        <v>8.7499999999999911</v>
      </c>
    </row>
    <row r="16" spans="1:11" ht="21" customHeight="1">
      <c r="A16" s="717" t="s">
        <v>117</v>
      </c>
      <c r="B16" s="495" t="s">
        <v>115</v>
      </c>
      <c r="C16" s="563">
        <v>22300</v>
      </c>
      <c r="D16" s="452">
        <v>12000</v>
      </c>
      <c r="E16" s="453">
        <v>10300</v>
      </c>
      <c r="F16" s="456">
        <v>22400</v>
      </c>
      <c r="G16" s="452">
        <v>11500</v>
      </c>
      <c r="H16" s="453">
        <v>10900</v>
      </c>
      <c r="I16" s="546">
        <v>0.4484304932735439</v>
      </c>
      <c r="J16" s="544">
        <v>-4.1666666666666625</v>
      </c>
      <c r="K16" s="538">
        <v>5.8252427184465994</v>
      </c>
    </row>
    <row r="17" spans="1:11" ht="21" customHeight="1">
      <c r="A17" s="718"/>
      <c r="B17" s="499" t="s">
        <v>114</v>
      </c>
      <c r="C17" s="560">
        <v>13600</v>
      </c>
      <c r="D17" s="455">
        <v>6700</v>
      </c>
      <c r="E17" s="450">
        <v>7000</v>
      </c>
      <c r="F17" s="448">
        <v>14500</v>
      </c>
      <c r="G17" s="455">
        <v>6700</v>
      </c>
      <c r="H17" s="443">
        <v>7900</v>
      </c>
      <c r="I17" s="547">
        <v>6.6176470588235281</v>
      </c>
      <c r="J17" s="545">
        <v>0</v>
      </c>
      <c r="K17" s="541">
        <v>12.857142857142856</v>
      </c>
    </row>
    <row r="18" spans="1:11" ht="21" customHeight="1">
      <c r="A18" s="714" t="s">
        <v>116</v>
      </c>
      <c r="B18" s="495" t="s">
        <v>115</v>
      </c>
      <c r="C18" s="563">
        <v>15300</v>
      </c>
      <c r="D18" s="452">
        <v>9200</v>
      </c>
      <c r="E18" s="453">
        <v>6200</v>
      </c>
      <c r="F18" s="456">
        <v>18100</v>
      </c>
      <c r="G18" s="452">
        <v>10200</v>
      </c>
      <c r="H18" s="453">
        <v>7900</v>
      </c>
      <c r="I18" s="546">
        <v>18.300653594771244</v>
      </c>
      <c r="J18" s="537">
        <v>10.869565217391308</v>
      </c>
      <c r="K18" s="538">
        <v>27.419354838709676</v>
      </c>
    </row>
    <row r="19" spans="1:11" ht="21" customHeight="1" thickBot="1">
      <c r="A19" s="715"/>
      <c r="B19" s="500" t="s">
        <v>114</v>
      </c>
      <c r="C19" s="458">
        <v>9000</v>
      </c>
      <c r="D19" s="459">
        <v>5400</v>
      </c>
      <c r="E19" s="564">
        <v>3600</v>
      </c>
      <c r="F19" s="501">
        <v>11700</v>
      </c>
      <c r="G19" s="459">
        <v>6800</v>
      </c>
      <c r="H19" s="460">
        <v>5000</v>
      </c>
      <c r="I19" s="548">
        <v>30.000000000000004</v>
      </c>
      <c r="J19" s="549">
        <v>25.925925925925931</v>
      </c>
      <c r="K19" s="550">
        <v>38.888888888888886</v>
      </c>
    </row>
    <row r="20" spans="1:11" ht="13.5" customHeight="1">
      <c r="A20" s="367" t="s">
        <v>479</v>
      </c>
      <c r="B20" s="368"/>
      <c r="C20" s="368"/>
      <c r="D20" s="368"/>
      <c r="E20" s="368"/>
      <c r="F20" s="368"/>
      <c r="G20" s="368"/>
      <c r="H20" s="368"/>
      <c r="I20" s="461"/>
      <c r="J20" s="461"/>
      <c r="K20" s="461"/>
    </row>
    <row r="21" spans="1:11" ht="13.5" customHeight="1">
      <c r="A21" s="367" t="s">
        <v>97</v>
      </c>
      <c r="B21" s="368"/>
      <c r="C21" s="368"/>
      <c r="D21" s="368"/>
      <c r="E21" s="368"/>
      <c r="F21" s="368"/>
      <c r="G21" s="368"/>
      <c r="H21" s="368"/>
      <c r="I21" s="368"/>
      <c r="J21" s="368"/>
      <c r="K21" s="368"/>
    </row>
    <row r="22" spans="1:11" ht="13.5" customHeight="1">
      <c r="A22" s="367" t="s">
        <v>96</v>
      </c>
      <c r="B22" s="368"/>
      <c r="C22" s="368"/>
      <c r="D22" s="368"/>
      <c r="E22" s="368"/>
      <c r="F22" s="368"/>
      <c r="G22" s="368"/>
      <c r="H22" s="368"/>
      <c r="I22" s="368"/>
      <c r="J22" s="368"/>
      <c r="K22" s="368"/>
    </row>
    <row r="23" spans="1:11" ht="13.5" customHeight="1">
      <c r="A23" s="367" t="s">
        <v>95</v>
      </c>
      <c r="B23" s="368"/>
      <c r="C23" s="368"/>
      <c r="D23" s="368"/>
      <c r="E23" s="368"/>
      <c r="F23" s="368"/>
      <c r="G23" s="368"/>
      <c r="H23" s="368"/>
      <c r="I23" s="368"/>
      <c r="J23" s="368"/>
      <c r="K23" s="368"/>
    </row>
  </sheetData>
  <mergeCells count="12">
    <mergeCell ref="A2:K2"/>
    <mergeCell ref="F4:H4"/>
    <mergeCell ref="I4:K4"/>
    <mergeCell ref="A18:A19"/>
    <mergeCell ref="A4:B5"/>
    <mergeCell ref="A6:A7"/>
    <mergeCell ref="A8:A9"/>
    <mergeCell ref="A16:A17"/>
    <mergeCell ref="A14:A15"/>
    <mergeCell ref="A12:A13"/>
    <mergeCell ref="A10:A11"/>
    <mergeCell ref="C4:E4"/>
  </mergeCells>
  <phoneticPr fontId="5"/>
  <printOptions horizontalCentered="1"/>
  <pageMargins left="0.78740157480314965" right="0.78740157480314965" top="0.78740157480314965" bottom="0.78740157480314965" header="0.51181102362204722" footer="0.51181102362204722"/>
  <pageSetup paperSize="9" scale="8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workbookViewId="0"/>
  </sheetViews>
  <sheetFormatPr defaultColWidth="9" defaultRowHeight="13.5" customHeight="1"/>
  <cols>
    <col min="1" max="1" width="12.625" style="8" customWidth="1"/>
    <col min="2" max="2" width="7.125" style="8" customWidth="1"/>
    <col min="3" max="7" width="13.875" style="8" customWidth="1"/>
    <col min="8" max="16384" width="9" style="8"/>
  </cols>
  <sheetData>
    <row r="1" spans="1:7" ht="30" customHeight="1"/>
    <row r="2" spans="1:7" ht="22.5" customHeight="1">
      <c r="A2" s="705" t="s">
        <v>533</v>
      </c>
      <c r="B2" s="705"/>
      <c r="C2" s="705"/>
      <c r="D2" s="705"/>
      <c r="E2" s="705"/>
      <c r="F2" s="705"/>
      <c r="G2" s="705"/>
    </row>
    <row r="3" spans="1:7" ht="13.5" customHeight="1" thickBot="1">
      <c r="A3" s="367" t="s">
        <v>243</v>
      </c>
      <c r="B3" s="368"/>
      <c r="C3" s="368"/>
      <c r="D3" s="368"/>
      <c r="E3" s="368"/>
      <c r="F3" s="368"/>
      <c r="G3" s="369" t="s">
        <v>124</v>
      </c>
    </row>
    <row r="4" spans="1:7" ht="19.5" customHeight="1">
      <c r="A4" s="721" t="s">
        <v>136</v>
      </c>
      <c r="B4" s="722"/>
      <c r="C4" s="730" t="s">
        <v>215</v>
      </c>
      <c r="D4" s="731"/>
      <c r="E4" s="729" t="s">
        <v>486</v>
      </c>
      <c r="F4" s="729"/>
      <c r="G4" s="726" t="s">
        <v>135</v>
      </c>
    </row>
    <row r="5" spans="1:7" ht="19.5" customHeight="1">
      <c r="A5" s="723"/>
      <c r="B5" s="724"/>
      <c r="C5" s="433" t="s">
        <v>134</v>
      </c>
      <c r="D5" s="526" t="s">
        <v>133</v>
      </c>
      <c r="E5" s="462" t="s">
        <v>134</v>
      </c>
      <c r="F5" s="534" t="s">
        <v>133</v>
      </c>
      <c r="G5" s="727"/>
    </row>
    <row r="6" spans="1:7" ht="17.25" customHeight="1">
      <c r="A6" s="716" t="s">
        <v>122</v>
      </c>
      <c r="B6" s="507" t="s">
        <v>27</v>
      </c>
      <c r="C6" s="464">
        <v>5900</v>
      </c>
      <c r="D6" s="527">
        <v>100</v>
      </c>
      <c r="E6" s="440">
        <v>5000</v>
      </c>
      <c r="F6" s="463">
        <v>100</v>
      </c>
      <c r="G6" s="551">
        <v>0</v>
      </c>
    </row>
    <row r="7" spans="1:7" ht="17.25" customHeight="1">
      <c r="A7" s="725"/>
      <c r="B7" s="487" t="s">
        <v>99</v>
      </c>
      <c r="C7" s="466">
        <v>2400</v>
      </c>
      <c r="D7" s="528">
        <v>100</v>
      </c>
      <c r="E7" s="440">
        <v>2600</v>
      </c>
      <c r="F7" s="465">
        <v>100</v>
      </c>
      <c r="G7" s="552">
        <v>0</v>
      </c>
    </row>
    <row r="8" spans="1:7" ht="17.25" customHeight="1">
      <c r="A8" s="704"/>
      <c r="B8" s="508" t="s">
        <v>98</v>
      </c>
      <c r="C8" s="441">
        <v>3500</v>
      </c>
      <c r="D8" s="529">
        <v>100</v>
      </c>
      <c r="E8" s="444">
        <v>2400</v>
      </c>
      <c r="F8" s="468">
        <v>100</v>
      </c>
      <c r="G8" s="553">
        <v>0</v>
      </c>
    </row>
    <row r="9" spans="1:7" ht="17.25" customHeight="1">
      <c r="A9" s="716" t="s">
        <v>132</v>
      </c>
      <c r="B9" s="507" t="s">
        <v>27</v>
      </c>
      <c r="C9" s="464">
        <v>2300</v>
      </c>
      <c r="D9" s="527">
        <v>38.983050847457626</v>
      </c>
      <c r="E9" s="440">
        <v>1800</v>
      </c>
      <c r="F9" s="463">
        <v>36</v>
      </c>
      <c r="G9" s="554">
        <v>-2.9830508474576263</v>
      </c>
    </row>
    <row r="10" spans="1:7" ht="17.25" customHeight="1">
      <c r="A10" s="725"/>
      <c r="B10" s="487" t="s">
        <v>99</v>
      </c>
      <c r="C10" s="466">
        <v>900</v>
      </c>
      <c r="D10" s="528">
        <v>37.5</v>
      </c>
      <c r="E10" s="440">
        <v>800</v>
      </c>
      <c r="F10" s="465">
        <v>30.76923076923077</v>
      </c>
      <c r="G10" s="555">
        <v>-6.7307692307692299</v>
      </c>
    </row>
    <row r="11" spans="1:7" ht="17.25" customHeight="1">
      <c r="A11" s="704"/>
      <c r="B11" s="508" t="s">
        <v>98</v>
      </c>
      <c r="C11" s="441">
        <v>1400</v>
      </c>
      <c r="D11" s="529">
        <v>40</v>
      </c>
      <c r="E11" s="444">
        <v>1100</v>
      </c>
      <c r="F11" s="468">
        <v>45.833333333333329</v>
      </c>
      <c r="G11" s="556">
        <v>5.8333333333333286</v>
      </c>
    </row>
    <row r="12" spans="1:7" ht="17.25" customHeight="1">
      <c r="A12" s="717" t="s">
        <v>131</v>
      </c>
      <c r="B12" s="507" t="s">
        <v>27</v>
      </c>
      <c r="C12" s="469">
        <v>100</v>
      </c>
      <c r="D12" s="527">
        <v>1.6949152542372881</v>
      </c>
      <c r="E12" s="502">
        <v>100</v>
      </c>
      <c r="F12" s="463">
        <v>2</v>
      </c>
      <c r="G12" s="554">
        <v>0.30508474576271194</v>
      </c>
    </row>
    <row r="13" spans="1:7" ht="17.25" customHeight="1">
      <c r="A13" s="717"/>
      <c r="B13" s="487" t="s">
        <v>99</v>
      </c>
      <c r="C13" s="470">
        <v>0</v>
      </c>
      <c r="D13" s="528">
        <v>0</v>
      </c>
      <c r="E13" s="476">
        <v>100</v>
      </c>
      <c r="F13" s="465">
        <v>3.8461538461538463</v>
      </c>
      <c r="G13" s="555">
        <v>3.8461538461538463</v>
      </c>
    </row>
    <row r="14" spans="1:7" ht="17.25" customHeight="1">
      <c r="A14" s="718"/>
      <c r="B14" s="508" t="s">
        <v>98</v>
      </c>
      <c r="C14" s="471">
        <v>0</v>
      </c>
      <c r="D14" s="529">
        <v>0</v>
      </c>
      <c r="E14" s="503">
        <v>0</v>
      </c>
      <c r="F14" s="468">
        <v>0</v>
      </c>
      <c r="G14" s="556">
        <v>0</v>
      </c>
    </row>
    <row r="15" spans="1:7" ht="17.25" customHeight="1">
      <c r="A15" s="717" t="s">
        <v>130</v>
      </c>
      <c r="B15" s="507" t="s">
        <v>27</v>
      </c>
      <c r="C15" s="472">
        <v>300</v>
      </c>
      <c r="D15" s="527">
        <v>5.0847457627118651</v>
      </c>
      <c r="E15" s="445">
        <v>100</v>
      </c>
      <c r="F15" s="463">
        <v>2</v>
      </c>
      <c r="G15" s="554">
        <v>-3.0847457627118651</v>
      </c>
    </row>
    <row r="16" spans="1:7" ht="17.25" customHeight="1">
      <c r="A16" s="717"/>
      <c r="B16" s="487" t="s">
        <v>99</v>
      </c>
      <c r="C16" s="473">
        <v>0</v>
      </c>
      <c r="D16" s="475">
        <v>0</v>
      </c>
      <c r="E16" s="504">
        <v>0</v>
      </c>
      <c r="F16" s="465">
        <v>0</v>
      </c>
      <c r="G16" s="555">
        <v>0</v>
      </c>
    </row>
    <row r="17" spans="1:7" ht="17.25" customHeight="1">
      <c r="A17" s="718"/>
      <c r="B17" s="508" t="s">
        <v>98</v>
      </c>
      <c r="C17" s="474">
        <v>200</v>
      </c>
      <c r="D17" s="530">
        <v>5.7142857142857144</v>
      </c>
      <c r="E17" s="505">
        <v>100</v>
      </c>
      <c r="F17" s="468">
        <v>4.1666666666666661</v>
      </c>
      <c r="G17" s="556">
        <v>-1.5476190476190483</v>
      </c>
    </row>
    <row r="18" spans="1:7" ht="17.25" customHeight="1">
      <c r="A18" s="717" t="s">
        <v>129</v>
      </c>
      <c r="B18" s="507" t="s">
        <v>27</v>
      </c>
      <c r="C18" s="469">
        <v>600</v>
      </c>
      <c r="D18" s="527">
        <v>10.16949152542373</v>
      </c>
      <c r="E18" s="502">
        <v>500</v>
      </c>
      <c r="F18" s="463">
        <v>10</v>
      </c>
      <c r="G18" s="551">
        <v>-0.16949152542373014</v>
      </c>
    </row>
    <row r="19" spans="1:7" ht="17.25" customHeight="1">
      <c r="A19" s="717"/>
      <c r="B19" s="396" t="s">
        <v>99</v>
      </c>
      <c r="C19" s="470">
        <v>200</v>
      </c>
      <c r="D19" s="528">
        <v>8.3333333333333321</v>
      </c>
      <c r="E19" s="476">
        <v>200</v>
      </c>
      <c r="F19" s="465">
        <v>7.6923076923076925</v>
      </c>
      <c r="G19" s="557">
        <v>-0.64102564102563964</v>
      </c>
    </row>
    <row r="20" spans="1:7" ht="17.25" customHeight="1">
      <c r="A20" s="718"/>
      <c r="B20" s="372" t="s">
        <v>98</v>
      </c>
      <c r="C20" s="471">
        <v>400</v>
      </c>
      <c r="D20" s="529">
        <v>11.428571428571429</v>
      </c>
      <c r="E20" s="503">
        <v>200</v>
      </c>
      <c r="F20" s="468">
        <v>8.3333333333333321</v>
      </c>
      <c r="G20" s="556">
        <v>-3.0952380952380967</v>
      </c>
    </row>
    <row r="21" spans="1:7" ht="17.25" customHeight="1">
      <c r="A21" s="717" t="s">
        <v>128</v>
      </c>
      <c r="B21" s="507" t="s">
        <v>27</v>
      </c>
      <c r="C21" s="469">
        <v>800</v>
      </c>
      <c r="D21" s="527">
        <v>13.559322033898304</v>
      </c>
      <c r="E21" s="502">
        <v>300</v>
      </c>
      <c r="F21" s="463">
        <v>6</v>
      </c>
      <c r="G21" s="551">
        <v>-7.5593220338983045</v>
      </c>
    </row>
    <row r="22" spans="1:7" ht="17.25" customHeight="1">
      <c r="A22" s="717"/>
      <c r="B22" s="396" t="s">
        <v>99</v>
      </c>
      <c r="C22" s="470">
        <v>400</v>
      </c>
      <c r="D22" s="475">
        <v>16.666666666666664</v>
      </c>
      <c r="E22" s="476">
        <v>100</v>
      </c>
      <c r="F22" s="465">
        <v>3.8461538461538463</v>
      </c>
      <c r="G22" s="557">
        <v>-12.820512820512818</v>
      </c>
    </row>
    <row r="23" spans="1:7" ht="17.25" customHeight="1">
      <c r="A23" s="718"/>
      <c r="B23" s="372" t="s">
        <v>98</v>
      </c>
      <c r="C23" s="474">
        <v>500</v>
      </c>
      <c r="D23" s="530">
        <v>14.285714285714285</v>
      </c>
      <c r="E23" s="505">
        <v>200</v>
      </c>
      <c r="F23" s="468">
        <v>8.3333333333333321</v>
      </c>
      <c r="G23" s="556">
        <v>-5.9523809523809526</v>
      </c>
    </row>
    <row r="24" spans="1:7" ht="17.25" customHeight="1">
      <c r="A24" s="717" t="s">
        <v>127</v>
      </c>
      <c r="B24" s="507" t="s">
        <v>27</v>
      </c>
      <c r="C24" s="469">
        <v>100</v>
      </c>
      <c r="D24" s="527">
        <v>1.6949152542372881</v>
      </c>
      <c r="E24" s="502">
        <v>300</v>
      </c>
      <c r="F24" s="463">
        <v>6</v>
      </c>
      <c r="G24" s="554">
        <v>4.3050847457627119</v>
      </c>
    </row>
    <row r="25" spans="1:7" ht="17.25" customHeight="1">
      <c r="A25" s="717"/>
      <c r="B25" s="396" t="s">
        <v>99</v>
      </c>
      <c r="C25" s="470">
        <v>0</v>
      </c>
      <c r="D25" s="528">
        <v>0</v>
      </c>
      <c r="E25" s="476">
        <v>300</v>
      </c>
      <c r="F25" s="465">
        <v>11.538461538461538</v>
      </c>
      <c r="G25" s="555">
        <v>11.538461538461538</v>
      </c>
    </row>
    <row r="26" spans="1:7" ht="17.25" customHeight="1">
      <c r="A26" s="718"/>
      <c r="B26" s="372" t="s">
        <v>98</v>
      </c>
      <c r="C26" s="471">
        <v>100</v>
      </c>
      <c r="D26" s="529">
        <v>2.8571428571428572</v>
      </c>
      <c r="E26" s="503">
        <v>0</v>
      </c>
      <c r="F26" s="468">
        <v>0</v>
      </c>
      <c r="G26" s="556">
        <v>-2.8571428571428572</v>
      </c>
    </row>
    <row r="27" spans="1:7" ht="17.25" customHeight="1">
      <c r="A27" s="728" t="s">
        <v>126</v>
      </c>
      <c r="B27" s="509" t="s">
        <v>27</v>
      </c>
      <c r="C27" s="469">
        <v>800</v>
      </c>
      <c r="D27" s="527">
        <v>13.559322033898304</v>
      </c>
      <c r="E27" s="502">
        <v>800</v>
      </c>
      <c r="F27" s="463">
        <v>16</v>
      </c>
      <c r="G27" s="554">
        <v>2.4406779661016955</v>
      </c>
    </row>
    <row r="28" spans="1:7" ht="17.25" customHeight="1">
      <c r="A28" s="717"/>
      <c r="B28" s="510" t="s">
        <v>99</v>
      </c>
      <c r="C28" s="470">
        <v>300</v>
      </c>
      <c r="D28" s="475">
        <v>12.5</v>
      </c>
      <c r="E28" s="476">
        <v>600</v>
      </c>
      <c r="F28" s="467">
        <v>23.076923076923077</v>
      </c>
      <c r="G28" s="555">
        <v>10.576923076923077</v>
      </c>
    </row>
    <row r="29" spans="1:7" ht="17.25" customHeight="1">
      <c r="A29" s="718"/>
      <c r="B29" s="511" t="s">
        <v>98</v>
      </c>
      <c r="C29" s="473">
        <v>500</v>
      </c>
      <c r="D29" s="530">
        <v>14.28571429</v>
      </c>
      <c r="E29" s="504">
        <v>200</v>
      </c>
      <c r="F29" s="535">
        <v>8.3333333333333321</v>
      </c>
      <c r="G29" s="556">
        <v>-5.9523809566666674</v>
      </c>
    </row>
    <row r="30" spans="1:7" ht="17.25" customHeight="1">
      <c r="A30" s="714" t="s">
        <v>125</v>
      </c>
      <c r="B30" s="507" t="s">
        <v>27</v>
      </c>
      <c r="C30" s="469">
        <v>800</v>
      </c>
      <c r="D30" s="531">
        <v>13.559322033898304</v>
      </c>
      <c r="E30" s="502">
        <v>800</v>
      </c>
      <c r="F30" s="463">
        <v>16</v>
      </c>
      <c r="G30" s="551">
        <v>2.4406779661016955</v>
      </c>
    </row>
    <row r="31" spans="1:7" ht="17.25" customHeight="1">
      <c r="A31" s="720"/>
      <c r="B31" s="396" t="s">
        <v>99</v>
      </c>
      <c r="C31" s="470">
        <v>400</v>
      </c>
      <c r="D31" s="532">
        <v>16.666666666666664</v>
      </c>
      <c r="E31" s="476">
        <v>500</v>
      </c>
      <c r="F31" s="465">
        <v>19.230769230769234</v>
      </c>
      <c r="G31" s="557">
        <v>2.5641025641025692</v>
      </c>
    </row>
    <row r="32" spans="1:7" ht="17.25" customHeight="1" thickBot="1">
      <c r="A32" s="715"/>
      <c r="B32" s="512" t="s">
        <v>98</v>
      </c>
      <c r="C32" s="477">
        <v>400</v>
      </c>
      <c r="D32" s="533">
        <v>11.428571428571429</v>
      </c>
      <c r="E32" s="506">
        <v>300</v>
      </c>
      <c r="F32" s="465">
        <v>12.5</v>
      </c>
      <c r="G32" s="558">
        <v>1.0714285714285712</v>
      </c>
    </row>
    <row r="33" spans="1:7" ht="13.5" customHeight="1">
      <c r="A33" s="367" t="s">
        <v>479</v>
      </c>
      <c r="B33" s="368"/>
      <c r="C33" s="368"/>
      <c r="D33" s="368"/>
      <c r="E33" s="368"/>
      <c r="F33" s="478"/>
      <c r="G33" s="478"/>
    </row>
    <row r="34" spans="1:7" ht="13.5" customHeight="1">
      <c r="A34" s="367" t="s">
        <v>487</v>
      </c>
      <c r="B34" s="368"/>
      <c r="C34" s="368"/>
      <c r="D34" s="368"/>
      <c r="E34" s="368"/>
      <c r="F34" s="368"/>
      <c r="G34" s="368"/>
    </row>
    <row r="35" spans="1:7" ht="13.5" customHeight="1">
      <c r="A35" s="367" t="s">
        <v>488</v>
      </c>
      <c r="B35" s="368"/>
      <c r="C35" s="368"/>
      <c r="D35" s="368"/>
      <c r="E35" s="368"/>
      <c r="F35" s="368"/>
      <c r="G35" s="368"/>
    </row>
    <row r="36" spans="1:7" ht="13.5" customHeight="1">
      <c r="A36" s="367" t="s">
        <v>489</v>
      </c>
      <c r="B36" s="368"/>
      <c r="C36" s="368"/>
      <c r="D36" s="368"/>
      <c r="E36" s="368"/>
      <c r="F36" s="368"/>
      <c r="G36" s="368"/>
    </row>
    <row r="37" spans="1:7" ht="13.5" customHeight="1">
      <c r="A37" s="367" t="s">
        <v>95</v>
      </c>
      <c r="B37" s="368"/>
      <c r="C37" s="368"/>
      <c r="D37" s="368"/>
      <c r="E37" s="368"/>
      <c r="F37" s="368"/>
      <c r="G37" s="368"/>
    </row>
  </sheetData>
  <mergeCells count="14">
    <mergeCell ref="A2:G2"/>
    <mergeCell ref="A30:A32"/>
    <mergeCell ref="A4:B5"/>
    <mergeCell ref="A9:A11"/>
    <mergeCell ref="A12:A14"/>
    <mergeCell ref="A24:A26"/>
    <mergeCell ref="G4:G5"/>
    <mergeCell ref="A15:A17"/>
    <mergeCell ref="A27:A29"/>
    <mergeCell ref="A6:A8"/>
    <mergeCell ref="E4:F4"/>
    <mergeCell ref="A21:A23"/>
    <mergeCell ref="A18:A20"/>
    <mergeCell ref="C4:D4"/>
  </mergeCells>
  <phoneticPr fontId="5"/>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Normal="100" workbookViewId="0"/>
  </sheetViews>
  <sheetFormatPr defaultRowHeight="12"/>
  <cols>
    <col min="1" max="1" width="22.125" style="1" customWidth="1"/>
    <col min="2" max="2" width="6.625" style="1" customWidth="1"/>
    <col min="3" max="3" width="8.625" style="1" customWidth="1"/>
    <col min="4" max="4" width="6.625" style="1" customWidth="1"/>
    <col min="5" max="5" width="8.625" style="1" customWidth="1"/>
    <col min="6" max="6" width="6.625" style="1" customWidth="1"/>
    <col min="7" max="7" width="8.625" style="1" customWidth="1"/>
    <col min="8" max="8" width="6.625" style="1" customWidth="1"/>
    <col min="9" max="9" width="8.625" style="1" customWidth="1"/>
    <col min="10" max="10" width="6.625" style="1" customWidth="1"/>
    <col min="11" max="11" width="8.625" style="1" customWidth="1"/>
    <col min="12" max="16384" width="9" style="1"/>
  </cols>
  <sheetData>
    <row r="1" spans="1:11" ht="30" customHeight="1"/>
    <row r="2" spans="1:11" ht="22.5" customHeight="1">
      <c r="A2" s="585" t="s">
        <v>509</v>
      </c>
      <c r="B2" s="585"/>
      <c r="C2" s="585"/>
      <c r="D2" s="585"/>
      <c r="E2" s="585"/>
      <c r="F2" s="585"/>
      <c r="G2" s="585"/>
      <c r="H2" s="585"/>
      <c r="I2" s="585"/>
      <c r="J2" s="585"/>
      <c r="K2" s="585"/>
    </row>
    <row r="3" spans="1:11" ht="13.5" customHeight="1" thickBot="1">
      <c r="A3" s="42"/>
      <c r="B3" s="42"/>
      <c r="C3" s="42"/>
      <c r="D3" s="42"/>
      <c r="E3" s="42"/>
      <c r="F3" s="42"/>
      <c r="G3" s="42"/>
      <c r="H3" s="42"/>
      <c r="I3" s="42"/>
      <c r="J3" s="42"/>
      <c r="K3" s="43" t="s">
        <v>16</v>
      </c>
    </row>
    <row r="4" spans="1:11" ht="33.75" customHeight="1">
      <c r="A4" s="586" t="s">
        <v>4</v>
      </c>
      <c r="B4" s="588" t="s">
        <v>473</v>
      </c>
      <c r="C4" s="589"/>
      <c r="D4" s="588" t="s">
        <v>474</v>
      </c>
      <c r="E4" s="589"/>
      <c r="F4" s="588" t="s">
        <v>475</v>
      </c>
      <c r="G4" s="589"/>
      <c r="H4" s="588" t="s">
        <v>494</v>
      </c>
      <c r="I4" s="589"/>
      <c r="J4" s="588" t="s">
        <v>503</v>
      </c>
      <c r="K4" s="590"/>
    </row>
    <row r="5" spans="1:11" ht="33.75" customHeight="1">
      <c r="A5" s="587"/>
      <c r="B5" s="44" t="s">
        <v>0</v>
      </c>
      <c r="C5" s="45" t="s">
        <v>1</v>
      </c>
      <c r="D5" s="44" t="s">
        <v>0</v>
      </c>
      <c r="E5" s="45" t="s">
        <v>1</v>
      </c>
      <c r="F5" s="44" t="s">
        <v>0</v>
      </c>
      <c r="G5" s="45" t="s">
        <v>1</v>
      </c>
      <c r="H5" s="44" t="s">
        <v>0</v>
      </c>
      <c r="I5" s="45" t="s">
        <v>1</v>
      </c>
      <c r="J5" s="44" t="s">
        <v>0</v>
      </c>
      <c r="K5" s="45" t="s">
        <v>1</v>
      </c>
    </row>
    <row r="6" spans="1:11" ht="35.1" customHeight="1">
      <c r="A6" s="479" t="s">
        <v>234</v>
      </c>
      <c r="B6" s="46">
        <v>149</v>
      </c>
      <c r="C6" s="47">
        <v>25408</v>
      </c>
      <c r="D6" s="46">
        <v>146</v>
      </c>
      <c r="E6" s="47">
        <v>26002</v>
      </c>
      <c r="F6" s="46">
        <v>143</v>
      </c>
      <c r="G6" s="47">
        <v>27168</v>
      </c>
      <c r="H6" s="46">
        <v>141</v>
      </c>
      <c r="I6" s="47">
        <v>28136</v>
      </c>
      <c r="J6" s="46">
        <v>141</v>
      </c>
      <c r="K6" s="47">
        <v>27338</v>
      </c>
    </row>
    <row r="7" spans="1:11" ht="35.1" customHeight="1">
      <c r="A7" s="480" t="s">
        <v>8</v>
      </c>
      <c r="B7" s="48">
        <v>1</v>
      </c>
      <c r="C7" s="49">
        <v>18</v>
      </c>
      <c r="D7" s="48">
        <v>1</v>
      </c>
      <c r="E7" s="49">
        <v>18</v>
      </c>
      <c r="F7" s="48">
        <v>1</v>
      </c>
      <c r="G7" s="49">
        <v>19</v>
      </c>
      <c r="H7" s="48">
        <v>1</v>
      </c>
      <c r="I7" s="49">
        <v>21</v>
      </c>
      <c r="J7" s="48">
        <v>1</v>
      </c>
      <c r="K7" s="49">
        <v>19</v>
      </c>
    </row>
    <row r="8" spans="1:11" ht="35.1" customHeight="1">
      <c r="A8" s="481" t="s">
        <v>9</v>
      </c>
      <c r="B8" s="48">
        <v>0</v>
      </c>
      <c r="C8" s="49">
        <v>0</v>
      </c>
      <c r="D8" s="48">
        <v>0</v>
      </c>
      <c r="E8" s="49">
        <v>0</v>
      </c>
      <c r="F8" s="48">
        <v>0</v>
      </c>
      <c r="G8" s="49">
        <v>0</v>
      </c>
      <c r="H8" s="48">
        <v>0</v>
      </c>
      <c r="I8" s="49">
        <v>0</v>
      </c>
      <c r="J8" s="48">
        <v>0</v>
      </c>
      <c r="K8" s="49">
        <v>0</v>
      </c>
    </row>
    <row r="9" spans="1:11" ht="35.1" customHeight="1">
      <c r="A9" s="482" t="s">
        <v>217</v>
      </c>
      <c r="B9" s="48">
        <v>10</v>
      </c>
      <c r="C9" s="49">
        <v>2402</v>
      </c>
      <c r="D9" s="48">
        <v>10</v>
      </c>
      <c r="E9" s="49">
        <v>2477</v>
      </c>
      <c r="F9" s="48">
        <v>10</v>
      </c>
      <c r="G9" s="49">
        <v>2527</v>
      </c>
      <c r="H9" s="48">
        <v>9</v>
      </c>
      <c r="I9" s="49">
        <v>2537</v>
      </c>
      <c r="J9" s="48">
        <v>9</v>
      </c>
      <c r="K9" s="49">
        <v>2597</v>
      </c>
    </row>
    <row r="10" spans="1:11" ht="35.1" customHeight="1">
      <c r="A10" s="482" t="s">
        <v>218</v>
      </c>
      <c r="B10" s="48">
        <v>19</v>
      </c>
      <c r="C10" s="49">
        <v>1648</v>
      </c>
      <c r="D10" s="48">
        <v>18</v>
      </c>
      <c r="E10" s="49">
        <v>1631</v>
      </c>
      <c r="F10" s="48">
        <v>18</v>
      </c>
      <c r="G10" s="49">
        <v>1663</v>
      </c>
      <c r="H10" s="48">
        <v>18</v>
      </c>
      <c r="I10" s="49">
        <v>1682</v>
      </c>
      <c r="J10" s="48">
        <v>18</v>
      </c>
      <c r="K10" s="49">
        <v>1684</v>
      </c>
    </row>
    <row r="11" spans="1:11" ht="35.1" customHeight="1">
      <c r="A11" s="481" t="s">
        <v>7</v>
      </c>
      <c r="B11" s="48">
        <v>7</v>
      </c>
      <c r="C11" s="49">
        <v>583</v>
      </c>
      <c r="D11" s="48">
        <v>7</v>
      </c>
      <c r="E11" s="49">
        <v>577</v>
      </c>
      <c r="F11" s="48">
        <v>7</v>
      </c>
      <c r="G11" s="49">
        <v>556</v>
      </c>
      <c r="H11" s="48">
        <v>7</v>
      </c>
      <c r="I11" s="49">
        <v>570</v>
      </c>
      <c r="J11" s="48">
        <v>7</v>
      </c>
      <c r="K11" s="49">
        <v>452</v>
      </c>
    </row>
    <row r="12" spans="1:11" ht="35.1" customHeight="1">
      <c r="A12" s="480" t="s">
        <v>2</v>
      </c>
      <c r="B12" s="48">
        <v>7</v>
      </c>
      <c r="C12" s="49">
        <v>446</v>
      </c>
      <c r="D12" s="48">
        <v>6</v>
      </c>
      <c r="E12" s="49">
        <v>420</v>
      </c>
      <c r="F12" s="48">
        <v>6</v>
      </c>
      <c r="G12" s="49">
        <v>422</v>
      </c>
      <c r="H12" s="48">
        <v>6</v>
      </c>
      <c r="I12" s="49">
        <v>414</v>
      </c>
      <c r="J12" s="48">
        <v>6</v>
      </c>
      <c r="K12" s="49">
        <v>406</v>
      </c>
    </row>
    <row r="13" spans="1:11" ht="35.1" customHeight="1">
      <c r="A13" s="480" t="s">
        <v>10</v>
      </c>
      <c r="B13" s="48">
        <v>15</v>
      </c>
      <c r="C13" s="49">
        <v>1187</v>
      </c>
      <c r="D13" s="48">
        <v>14</v>
      </c>
      <c r="E13" s="49">
        <v>1224</v>
      </c>
      <c r="F13" s="48">
        <v>13</v>
      </c>
      <c r="G13" s="49">
        <v>1031</v>
      </c>
      <c r="H13" s="48">
        <v>13</v>
      </c>
      <c r="I13" s="49">
        <v>1060</v>
      </c>
      <c r="J13" s="48">
        <v>12</v>
      </c>
      <c r="K13" s="49">
        <v>1057</v>
      </c>
    </row>
    <row r="14" spans="1:11" ht="35.1" customHeight="1">
      <c r="A14" s="480" t="s">
        <v>11</v>
      </c>
      <c r="B14" s="48">
        <v>21</v>
      </c>
      <c r="C14" s="49">
        <v>8972</v>
      </c>
      <c r="D14" s="48">
        <v>22</v>
      </c>
      <c r="E14" s="49">
        <v>9713</v>
      </c>
      <c r="F14" s="48">
        <v>21</v>
      </c>
      <c r="G14" s="49">
        <v>11106</v>
      </c>
      <c r="H14" s="48">
        <v>22</v>
      </c>
      <c r="I14" s="49">
        <v>12332</v>
      </c>
      <c r="J14" s="48">
        <v>22</v>
      </c>
      <c r="K14" s="49">
        <v>11734</v>
      </c>
    </row>
    <row r="15" spans="1:11" ht="35.1" customHeight="1">
      <c r="A15" s="480" t="s">
        <v>12</v>
      </c>
      <c r="B15" s="48">
        <v>18</v>
      </c>
      <c r="C15" s="49">
        <v>3044</v>
      </c>
      <c r="D15" s="48">
        <v>17</v>
      </c>
      <c r="E15" s="49">
        <v>3061</v>
      </c>
      <c r="F15" s="48">
        <v>16</v>
      </c>
      <c r="G15" s="49">
        <v>2891</v>
      </c>
      <c r="H15" s="48">
        <v>14</v>
      </c>
      <c r="I15" s="49">
        <v>2638</v>
      </c>
      <c r="J15" s="48">
        <v>15</v>
      </c>
      <c r="K15" s="49">
        <v>2664</v>
      </c>
    </row>
    <row r="16" spans="1:11" ht="35.1" customHeight="1">
      <c r="A16" s="481" t="s">
        <v>13</v>
      </c>
      <c r="B16" s="48">
        <v>0</v>
      </c>
      <c r="C16" s="49">
        <v>0</v>
      </c>
      <c r="D16" s="48">
        <v>0</v>
      </c>
      <c r="E16" s="49">
        <v>0</v>
      </c>
      <c r="F16" s="48">
        <v>0</v>
      </c>
      <c r="G16" s="49">
        <v>0</v>
      </c>
      <c r="H16" s="48">
        <v>0</v>
      </c>
      <c r="I16" s="49">
        <v>0</v>
      </c>
      <c r="J16" s="48" t="s">
        <v>93</v>
      </c>
      <c r="K16" s="49" t="s">
        <v>93</v>
      </c>
    </row>
    <row r="17" spans="1:11" ht="35.1" customHeight="1">
      <c r="A17" s="480" t="s">
        <v>3</v>
      </c>
      <c r="B17" s="48">
        <v>13</v>
      </c>
      <c r="C17" s="49">
        <v>443</v>
      </c>
      <c r="D17" s="48">
        <v>13</v>
      </c>
      <c r="E17" s="49">
        <v>422</v>
      </c>
      <c r="F17" s="48">
        <v>13</v>
      </c>
      <c r="G17" s="49">
        <v>413</v>
      </c>
      <c r="H17" s="48">
        <v>13</v>
      </c>
      <c r="I17" s="49">
        <v>400</v>
      </c>
      <c r="J17" s="48">
        <v>13</v>
      </c>
      <c r="K17" s="49">
        <v>392</v>
      </c>
    </row>
    <row r="18" spans="1:11" ht="35.1" customHeight="1">
      <c r="A18" s="488" t="s">
        <v>231</v>
      </c>
      <c r="B18" s="48">
        <v>4</v>
      </c>
      <c r="C18" s="49">
        <v>173</v>
      </c>
      <c r="D18" s="48">
        <v>4</v>
      </c>
      <c r="E18" s="49">
        <v>165</v>
      </c>
      <c r="F18" s="48">
        <v>4</v>
      </c>
      <c r="G18" s="49">
        <v>164</v>
      </c>
      <c r="H18" s="48">
        <v>4</v>
      </c>
      <c r="I18" s="49">
        <v>154</v>
      </c>
      <c r="J18" s="48">
        <v>4</v>
      </c>
      <c r="K18" s="49">
        <v>154</v>
      </c>
    </row>
    <row r="19" spans="1:11" ht="35.1" customHeight="1">
      <c r="A19" s="488" t="s">
        <v>147</v>
      </c>
      <c r="B19" s="48">
        <v>1</v>
      </c>
      <c r="C19" s="49">
        <v>5</v>
      </c>
      <c r="D19" s="48">
        <v>1</v>
      </c>
      <c r="E19" s="49">
        <v>13</v>
      </c>
      <c r="F19" s="48">
        <v>1</v>
      </c>
      <c r="G19" s="49">
        <v>16</v>
      </c>
      <c r="H19" s="48">
        <v>1</v>
      </c>
      <c r="I19" s="49">
        <v>18</v>
      </c>
      <c r="J19" s="48">
        <v>1</v>
      </c>
      <c r="K19" s="49">
        <v>17</v>
      </c>
    </row>
    <row r="20" spans="1:11" ht="35.1" customHeight="1">
      <c r="A20" s="488" t="s">
        <v>220</v>
      </c>
      <c r="B20" s="48">
        <v>0</v>
      </c>
      <c r="C20" s="49">
        <v>0</v>
      </c>
      <c r="D20" s="48">
        <v>0</v>
      </c>
      <c r="E20" s="49">
        <v>0</v>
      </c>
      <c r="F20" s="48">
        <v>0</v>
      </c>
      <c r="G20" s="49">
        <v>0</v>
      </c>
      <c r="H20" s="48">
        <v>0</v>
      </c>
      <c r="I20" s="49">
        <v>0</v>
      </c>
      <c r="J20" s="48">
        <v>0</v>
      </c>
      <c r="K20" s="49">
        <v>0</v>
      </c>
    </row>
    <row r="21" spans="1:11" ht="35.1" customHeight="1">
      <c r="A21" s="488" t="s">
        <v>232</v>
      </c>
      <c r="B21" s="48">
        <v>8</v>
      </c>
      <c r="C21" s="49">
        <v>265</v>
      </c>
      <c r="D21" s="48">
        <v>8</v>
      </c>
      <c r="E21" s="49">
        <v>244</v>
      </c>
      <c r="F21" s="48">
        <v>8</v>
      </c>
      <c r="G21" s="49">
        <v>233</v>
      </c>
      <c r="H21" s="48">
        <v>8</v>
      </c>
      <c r="I21" s="49">
        <v>228</v>
      </c>
      <c r="J21" s="48">
        <v>8</v>
      </c>
      <c r="K21" s="49">
        <v>221</v>
      </c>
    </row>
    <row r="22" spans="1:11" ht="35.1" customHeight="1">
      <c r="A22" s="480" t="s">
        <v>14</v>
      </c>
      <c r="B22" s="48">
        <v>10</v>
      </c>
      <c r="C22" s="49">
        <v>1009</v>
      </c>
      <c r="D22" s="48">
        <v>10</v>
      </c>
      <c r="E22" s="49">
        <v>929</v>
      </c>
      <c r="F22" s="48">
        <v>10</v>
      </c>
      <c r="G22" s="49">
        <v>876</v>
      </c>
      <c r="H22" s="48">
        <v>10</v>
      </c>
      <c r="I22" s="49">
        <v>833</v>
      </c>
      <c r="J22" s="48">
        <v>10</v>
      </c>
      <c r="K22" s="49">
        <v>797</v>
      </c>
    </row>
    <row r="23" spans="1:11" ht="35.1" customHeight="1">
      <c r="A23" s="480" t="s">
        <v>15</v>
      </c>
      <c r="B23" s="48">
        <v>12</v>
      </c>
      <c r="C23" s="49">
        <v>1333</v>
      </c>
      <c r="D23" s="48">
        <v>12</v>
      </c>
      <c r="E23" s="49">
        <v>1345</v>
      </c>
      <c r="F23" s="48">
        <v>12</v>
      </c>
      <c r="G23" s="49">
        <v>1383</v>
      </c>
      <c r="H23" s="48">
        <v>12</v>
      </c>
      <c r="I23" s="49">
        <v>1367</v>
      </c>
      <c r="J23" s="48">
        <v>12</v>
      </c>
      <c r="K23" s="49">
        <v>1379</v>
      </c>
    </row>
    <row r="24" spans="1:11" ht="35.1" customHeight="1">
      <c r="A24" s="480" t="s">
        <v>6</v>
      </c>
      <c r="B24" s="48">
        <v>3</v>
      </c>
      <c r="C24" s="49">
        <v>971</v>
      </c>
      <c r="D24" s="48">
        <v>3</v>
      </c>
      <c r="E24" s="49">
        <v>895</v>
      </c>
      <c r="F24" s="48">
        <v>3</v>
      </c>
      <c r="G24" s="49">
        <v>901</v>
      </c>
      <c r="H24" s="48">
        <v>3</v>
      </c>
      <c r="I24" s="49">
        <v>905</v>
      </c>
      <c r="J24" s="48">
        <v>3</v>
      </c>
      <c r="K24" s="49">
        <v>860</v>
      </c>
    </row>
    <row r="25" spans="1:11" ht="35.1" customHeight="1">
      <c r="A25" s="482" t="s">
        <v>219</v>
      </c>
      <c r="B25" s="48">
        <v>12</v>
      </c>
      <c r="C25" s="49">
        <v>3351</v>
      </c>
      <c r="D25" s="48">
        <v>12</v>
      </c>
      <c r="E25" s="49">
        <v>3289</v>
      </c>
      <c r="F25" s="48">
        <v>12</v>
      </c>
      <c r="G25" s="49">
        <v>3379</v>
      </c>
      <c r="H25" s="48">
        <v>12</v>
      </c>
      <c r="I25" s="49">
        <v>3376</v>
      </c>
      <c r="J25" s="48">
        <v>12</v>
      </c>
      <c r="K25" s="49">
        <v>3296</v>
      </c>
    </row>
    <row r="26" spans="1:11" ht="35.1" customHeight="1" thickBot="1">
      <c r="A26" s="483" t="s">
        <v>5</v>
      </c>
      <c r="B26" s="50">
        <v>1</v>
      </c>
      <c r="C26" s="51">
        <v>1</v>
      </c>
      <c r="D26" s="50">
        <v>1</v>
      </c>
      <c r="E26" s="51">
        <v>1</v>
      </c>
      <c r="F26" s="50">
        <v>1</v>
      </c>
      <c r="G26" s="51">
        <v>1</v>
      </c>
      <c r="H26" s="50">
        <v>1</v>
      </c>
      <c r="I26" s="51">
        <v>1</v>
      </c>
      <c r="J26" s="50">
        <v>1</v>
      </c>
      <c r="K26" s="51">
        <v>1</v>
      </c>
    </row>
    <row r="27" spans="1:11" ht="13.5" customHeight="1">
      <c r="A27" s="584" t="s">
        <v>495</v>
      </c>
      <c r="B27" s="584"/>
      <c r="C27" s="584"/>
      <c r="D27" s="584"/>
      <c r="E27" s="584"/>
      <c r="F27" s="584"/>
      <c r="G27" s="584"/>
      <c r="H27" s="52"/>
      <c r="I27" s="52"/>
      <c r="J27" s="52"/>
      <c r="K27" s="52"/>
    </row>
  </sheetData>
  <mergeCells count="8">
    <mergeCell ref="A27:G27"/>
    <mergeCell ref="A2:K2"/>
    <mergeCell ref="A4:A5"/>
    <mergeCell ref="B4:C4"/>
    <mergeCell ref="D4:E4"/>
    <mergeCell ref="F4:G4"/>
    <mergeCell ref="H4:I4"/>
    <mergeCell ref="J4:K4"/>
  </mergeCells>
  <phoneticPr fontId="2"/>
  <printOptions horizontalCentered="1"/>
  <pageMargins left="0.59055118110236227" right="0.59055118110236227" top="0.78740157480314965" bottom="0.78740157480314965" header="0.59055118110236227" footer="0.59055118110236227"/>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showGridLines="0" zoomScale="80" zoomScaleNormal="80" workbookViewId="0"/>
  </sheetViews>
  <sheetFormatPr defaultRowHeight="13.5"/>
  <cols>
    <col min="1" max="1" width="12.25" style="2" customWidth="1"/>
    <col min="2" max="7" width="8.875" style="2" customWidth="1"/>
    <col min="8" max="12" width="6.75" style="2" customWidth="1"/>
    <col min="13" max="16384" width="9" style="2"/>
  </cols>
  <sheetData>
    <row r="1" spans="1:17" s="6" customFormat="1" ht="30" customHeight="1">
      <c r="A1" s="7"/>
      <c r="B1" s="7"/>
      <c r="C1" s="7"/>
      <c r="D1" s="7"/>
      <c r="E1" s="7"/>
      <c r="F1" s="7"/>
      <c r="G1" s="7"/>
      <c r="H1" s="7"/>
      <c r="I1" s="7"/>
      <c r="J1" s="7"/>
      <c r="K1" s="7"/>
      <c r="L1" s="7"/>
    </row>
    <row r="2" spans="1:17" s="6" customFormat="1" ht="22.5" customHeight="1">
      <c r="A2" s="592" t="s">
        <v>510</v>
      </c>
      <c r="B2" s="592"/>
      <c r="C2" s="592"/>
      <c r="D2" s="592"/>
      <c r="E2" s="592"/>
      <c r="F2" s="592"/>
      <c r="G2" s="592"/>
      <c r="H2" s="592"/>
      <c r="I2" s="592"/>
      <c r="J2" s="592"/>
      <c r="K2" s="592"/>
      <c r="L2" s="592"/>
    </row>
    <row r="3" spans="1:17" s="4" customFormat="1" ht="13.5" customHeight="1" thickBot="1">
      <c r="A3" s="31"/>
      <c r="B3" s="31"/>
      <c r="C3" s="31"/>
      <c r="D3" s="31"/>
      <c r="E3" s="31"/>
      <c r="F3" s="31"/>
      <c r="G3" s="31"/>
      <c r="H3" s="31"/>
      <c r="I3" s="31"/>
      <c r="J3" s="31"/>
      <c r="K3" s="31"/>
      <c r="L3" s="31"/>
    </row>
    <row r="4" spans="1:17" s="4" customFormat="1" ht="37.5" customHeight="1">
      <c r="A4" s="593" t="s">
        <v>148</v>
      </c>
      <c r="B4" s="595" t="s">
        <v>20</v>
      </c>
      <c r="C4" s="596"/>
      <c r="D4" s="595" t="s">
        <v>149</v>
      </c>
      <c r="E4" s="596"/>
      <c r="F4" s="598" t="s">
        <v>150</v>
      </c>
      <c r="G4" s="598" t="s">
        <v>151</v>
      </c>
      <c r="H4" s="595" t="s">
        <v>152</v>
      </c>
      <c r="I4" s="596"/>
      <c r="J4" s="598" t="s">
        <v>153</v>
      </c>
      <c r="K4" s="598" t="s">
        <v>154</v>
      </c>
      <c r="L4" s="595" t="s">
        <v>155</v>
      </c>
    </row>
    <row r="5" spans="1:17" s="4" customFormat="1" ht="32.25" customHeight="1">
      <c r="A5" s="594"/>
      <c r="B5" s="53"/>
      <c r="C5" s="54" t="s">
        <v>19</v>
      </c>
      <c r="D5" s="55"/>
      <c r="E5" s="54" t="s">
        <v>19</v>
      </c>
      <c r="F5" s="599"/>
      <c r="G5" s="599"/>
      <c r="H5" s="55"/>
      <c r="I5" s="54" t="s">
        <v>19</v>
      </c>
      <c r="J5" s="599"/>
      <c r="K5" s="599"/>
      <c r="L5" s="597"/>
    </row>
    <row r="6" spans="1:17" s="4" customFormat="1" ht="33.75" customHeight="1">
      <c r="A6" s="56" t="s">
        <v>476</v>
      </c>
      <c r="B6" s="57">
        <v>17466</v>
      </c>
      <c r="C6" s="58">
        <v>10341</v>
      </c>
      <c r="D6" s="57">
        <v>74902</v>
      </c>
      <c r="E6" s="58">
        <v>43081</v>
      </c>
      <c r="F6" s="59">
        <v>30528</v>
      </c>
      <c r="G6" s="60">
        <v>88873</v>
      </c>
      <c r="H6" s="57">
        <v>6351</v>
      </c>
      <c r="I6" s="58">
        <v>3918</v>
      </c>
      <c r="J6" s="61">
        <v>1.75</v>
      </c>
      <c r="K6" s="61">
        <v>1.19</v>
      </c>
      <c r="L6" s="62">
        <v>36.4</v>
      </c>
    </row>
    <row r="7" spans="1:17" s="4" customFormat="1" ht="33.75" customHeight="1">
      <c r="A7" s="63">
        <v>2</v>
      </c>
      <c r="B7" s="57">
        <v>16244</v>
      </c>
      <c r="C7" s="58">
        <v>9510</v>
      </c>
      <c r="D7" s="57">
        <v>75066</v>
      </c>
      <c r="E7" s="58">
        <v>42348</v>
      </c>
      <c r="F7" s="59">
        <v>28942</v>
      </c>
      <c r="G7" s="60">
        <v>81217</v>
      </c>
      <c r="H7" s="57">
        <v>5432</v>
      </c>
      <c r="I7" s="58">
        <v>3375</v>
      </c>
      <c r="J7" s="61">
        <v>1.78</v>
      </c>
      <c r="K7" s="61">
        <v>1.08</v>
      </c>
      <c r="L7" s="62">
        <v>33.4</v>
      </c>
    </row>
    <row r="8" spans="1:17" s="4" customFormat="1" ht="33.75" customHeight="1">
      <c r="A8" s="63">
        <v>3</v>
      </c>
      <c r="B8" s="64">
        <v>16851</v>
      </c>
      <c r="C8" s="65">
        <v>9829</v>
      </c>
      <c r="D8" s="64">
        <v>73356</v>
      </c>
      <c r="E8" s="65">
        <v>41275</v>
      </c>
      <c r="F8" s="66">
        <v>32348</v>
      </c>
      <c r="G8" s="67">
        <v>92101</v>
      </c>
      <c r="H8" s="64">
        <v>5607</v>
      </c>
      <c r="I8" s="65">
        <v>3468</v>
      </c>
      <c r="J8" s="68">
        <v>1.92</v>
      </c>
      <c r="K8" s="61">
        <v>1.26</v>
      </c>
      <c r="L8" s="69">
        <v>33.299999999999997</v>
      </c>
    </row>
    <row r="9" spans="1:17" s="4" customFormat="1" ht="33.75" customHeight="1">
      <c r="A9" s="63">
        <v>4</v>
      </c>
      <c r="B9" s="70">
        <v>17383</v>
      </c>
      <c r="C9" s="71">
        <v>10190</v>
      </c>
      <c r="D9" s="72">
        <v>73772</v>
      </c>
      <c r="E9" s="71">
        <v>41691</v>
      </c>
      <c r="F9" s="73">
        <v>35238</v>
      </c>
      <c r="G9" s="74">
        <v>101471</v>
      </c>
      <c r="H9" s="70">
        <v>5604</v>
      </c>
      <c r="I9" s="71">
        <v>3545</v>
      </c>
      <c r="J9" s="75">
        <v>2.0299999999999998</v>
      </c>
      <c r="K9" s="75">
        <v>1.38</v>
      </c>
      <c r="L9" s="76">
        <v>32.200000000000003</v>
      </c>
    </row>
    <row r="10" spans="1:17" s="4" customFormat="1" ht="33.75" customHeight="1">
      <c r="A10" s="77">
        <v>5</v>
      </c>
      <c r="B10" s="78">
        <v>17029</v>
      </c>
      <c r="C10" s="79">
        <v>9853</v>
      </c>
      <c r="D10" s="80">
        <v>74513</v>
      </c>
      <c r="E10" s="79">
        <v>41905</v>
      </c>
      <c r="F10" s="81">
        <v>34939</v>
      </c>
      <c r="G10" s="82">
        <v>101920</v>
      </c>
      <c r="H10" s="80">
        <v>5472</v>
      </c>
      <c r="I10" s="79">
        <v>3300</v>
      </c>
      <c r="J10" s="83">
        <v>2.0499999999999998</v>
      </c>
      <c r="K10" s="83">
        <v>1.37</v>
      </c>
      <c r="L10" s="84">
        <v>32.1</v>
      </c>
    </row>
    <row r="11" spans="1:17" s="4" customFormat="1" ht="33.75" customHeight="1">
      <c r="A11" s="85" t="s">
        <v>501</v>
      </c>
      <c r="B11" s="86">
        <v>1904</v>
      </c>
      <c r="C11" s="65">
        <v>1140</v>
      </c>
      <c r="D11" s="64">
        <v>6420</v>
      </c>
      <c r="E11" s="65">
        <v>3660</v>
      </c>
      <c r="F11" s="66">
        <v>2994</v>
      </c>
      <c r="G11" s="67">
        <v>8403</v>
      </c>
      <c r="H11" s="64">
        <v>471</v>
      </c>
      <c r="I11" s="65">
        <v>293</v>
      </c>
      <c r="J11" s="68">
        <v>1.57</v>
      </c>
      <c r="K11" s="68">
        <v>1.31</v>
      </c>
      <c r="L11" s="69">
        <v>24.7</v>
      </c>
      <c r="Q11" s="572"/>
    </row>
    <row r="12" spans="1:17" s="4" customFormat="1" ht="33.75" customHeight="1">
      <c r="A12" s="87" t="s">
        <v>504</v>
      </c>
      <c r="B12" s="86">
        <v>1566</v>
      </c>
      <c r="C12" s="65">
        <v>896</v>
      </c>
      <c r="D12" s="64">
        <v>6490</v>
      </c>
      <c r="E12" s="65">
        <v>3679</v>
      </c>
      <c r="F12" s="66">
        <v>2744</v>
      </c>
      <c r="G12" s="67">
        <v>8276</v>
      </c>
      <c r="H12" s="64">
        <v>472</v>
      </c>
      <c r="I12" s="65">
        <v>303</v>
      </c>
      <c r="J12" s="68">
        <v>1.75</v>
      </c>
      <c r="K12" s="61">
        <v>1.28</v>
      </c>
      <c r="L12" s="69">
        <v>30.1</v>
      </c>
    </row>
    <row r="13" spans="1:17" s="4" customFormat="1" ht="33.75" customHeight="1">
      <c r="A13" s="87" t="s">
        <v>245</v>
      </c>
      <c r="B13" s="88">
        <v>1359</v>
      </c>
      <c r="C13" s="58">
        <v>785</v>
      </c>
      <c r="D13" s="57">
        <v>6451</v>
      </c>
      <c r="E13" s="58">
        <v>3654</v>
      </c>
      <c r="F13" s="59">
        <v>3027</v>
      </c>
      <c r="G13" s="60">
        <v>8501</v>
      </c>
      <c r="H13" s="57">
        <v>487</v>
      </c>
      <c r="I13" s="58">
        <v>310</v>
      </c>
      <c r="J13" s="61">
        <v>2.23</v>
      </c>
      <c r="K13" s="61">
        <v>1.32</v>
      </c>
      <c r="L13" s="62">
        <v>35.799999999999997</v>
      </c>
    </row>
    <row r="14" spans="1:17" s="4" customFormat="1" ht="33.75" customHeight="1">
      <c r="A14" s="87" t="s">
        <v>246</v>
      </c>
      <c r="B14" s="88">
        <v>1242</v>
      </c>
      <c r="C14" s="58">
        <v>678</v>
      </c>
      <c r="D14" s="57">
        <v>6159</v>
      </c>
      <c r="E14" s="58">
        <v>3419</v>
      </c>
      <c r="F14" s="59">
        <v>3274</v>
      </c>
      <c r="G14" s="60">
        <v>8762</v>
      </c>
      <c r="H14" s="57">
        <v>351</v>
      </c>
      <c r="I14" s="58">
        <v>212</v>
      </c>
      <c r="J14" s="61">
        <v>2.64</v>
      </c>
      <c r="K14" s="61">
        <v>1.42</v>
      </c>
      <c r="L14" s="62">
        <v>28.3</v>
      </c>
    </row>
    <row r="15" spans="1:17" s="4" customFormat="1" ht="33.75" customHeight="1">
      <c r="A15" s="87" t="s">
        <v>247</v>
      </c>
      <c r="B15" s="577">
        <v>1253</v>
      </c>
      <c r="C15" s="571">
        <v>706</v>
      </c>
      <c r="D15" s="64">
        <v>6144</v>
      </c>
      <c r="E15" s="65">
        <v>3417</v>
      </c>
      <c r="F15" s="66">
        <v>2256</v>
      </c>
      <c r="G15" s="67">
        <v>8253</v>
      </c>
      <c r="H15" s="64">
        <v>405</v>
      </c>
      <c r="I15" s="65">
        <v>215</v>
      </c>
      <c r="J15" s="68">
        <v>1.8</v>
      </c>
      <c r="K15" s="61">
        <v>1.34</v>
      </c>
      <c r="L15" s="69">
        <v>32.299999999999997</v>
      </c>
    </row>
    <row r="16" spans="1:17" s="4" customFormat="1" ht="33.75" customHeight="1">
      <c r="A16" s="87" t="s">
        <v>248</v>
      </c>
      <c r="B16" s="88">
        <v>1410</v>
      </c>
      <c r="C16" s="58">
        <v>835</v>
      </c>
      <c r="D16" s="57">
        <v>6245</v>
      </c>
      <c r="E16" s="58">
        <v>3521</v>
      </c>
      <c r="F16" s="59">
        <v>2918</v>
      </c>
      <c r="G16" s="60">
        <v>8204</v>
      </c>
      <c r="H16" s="57">
        <v>435</v>
      </c>
      <c r="I16" s="58">
        <v>249</v>
      </c>
      <c r="J16" s="61">
        <v>2.0699999999999998</v>
      </c>
      <c r="K16" s="61">
        <v>1.31</v>
      </c>
      <c r="L16" s="62">
        <v>30.9</v>
      </c>
    </row>
    <row r="17" spans="1:12" s="4" customFormat="1" ht="33.75" customHeight="1">
      <c r="A17" s="87" t="s">
        <v>249</v>
      </c>
      <c r="B17" s="88">
        <v>1304</v>
      </c>
      <c r="C17" s="58">
        <v>733</v>
      </c>
      <c r="D17" s="57">
        <v>6268</v>
      </c>
      <c r="E17" s="58">
        <v>3546</v>
      </c>
      <c r="F17" s="59">
        <v>3273</v>
      </c>
      <c r="G17" s="60">
        <v>8208</v>
      </c>
      <c r="H17" s="57">
        <v>448</v>
      </c>
      <c r="I17" s="58">
        <v>255</v>
      </c>
      <c r="J17" s="61">
        <v>2.5099999999999998</v>
      </c>
      <c r="K17" s="61">
        <v>1.31</v>
      </c>
      <c r="L17" s="62">
        <v>34.4</v>
      </c>
    </row>
    <row r="18" spans="1:12" s="4" customFormat="1" ht="33.75" customHeight="1">
      <c r="A18" s="87" t="s">
        <v>250</v>
      </c>
      <c r="B18" s="86">
        <v>1195</v>
      </c>
      <c r="C18" s="65">
        <v>680</v>
      </c>
      <c r="D18" s="64">
        <v>5919</v>
      </c>
      <c r="E18" s="65">
        <v>3326</v>
      </c>
      <c r="F18" s="66">
        <v>2644</v>
      </c>
      <c r="G18" s="67">
        <v>8408</v>
      </c>
      <c r="H18" s="64">
        <v>400</v>
      </c>
      <c r="I18" s="65">
        <v>225</v>
      </c>
      <c r="J18" s="68">
        <v>2.21</v>
      </c>
      <c r="K18" s="61">
        <v>1.42</v>
      </c>
      <c r="L18" s="69">
        <v>33.5</v>
      </c>
    </row>
    <row r="19" spans="1:12" s="4" customFormat="1" ht="33.75" customHeight="1">
      <c r="A19" s="87" t="s">
        <v>251</v>
      </c>
      <c r="B19" s="88">
        <v>1102</v>
      </c>
      <c r="C19" s="58">
        <v>638</v>
      </c>
      <c r="D19" s="57">
        <v>5608</v>
      </c>
      <c r="E19" s="58">
        <v>3107</v>
      </c>
      <c r="F19" s="59">
        <v>3104</v>
      </c>
      <c r="G19" s="60">
        <v>8744</v>
      </c>
      <c r="H19" s="57">
        <v>376</v>
      </c>
      <c r="I19" s="58">
        <v>235</v>
      </c>
      <c r="J19" s="61">
        <v>2.82</v>
      </c>
      <c r="K19" s="61">
        <v>1.56</v>
      </c>
      <c r="L19" s="62">
        <v>34.1</v>
      </c>
    </row>
    <row r="20" spans="1:12" s="4" customFormat="1" ht="33.75" customHeight="1">
      <c r="A20" s="89" t="s">
        <v>502</v>
      </c>
      <c r="B20" s="88">
        <v>1720</v>
      </c>
      <c r="C20" s="58">
        <v>1016</v>
      </c>
      <c r="D20" s="57">
        <v>6067</v>
      </c>
      <c r="E20" s="58">
        <v>3408</v>
      </c>
      <c r="F20" s="59">
        <v>3291</v>
      </c>
      <c r="G20" s="60">
        <v>8824</v>
      </c>
      <c r="H20" s="57">
        <v>341</v>
      </c>
      <c r="I20" s="58">
        <v>213</v>
      </c>
      <c r="J20" s="61">
        <v>1.91</v>
      </c>
      <c r="K20" s="61">
        <v>1.45</v>
      </c>
      <c r="L20" s="62">
        <v>19.8</v>
      </c>
    </row>
    <row r="21" spans="1:12" s="4" customFormat="1" ht="33.75" customHeight="1">
      <c r="A21" s="87" t="s">
        <v>252</v>
      </c>
      <c r="B21" s="86">
        <v>1500</v>
      </c>
      <c r="C21" s="65">
        <v>880</v>
      </c>
      <c r="D21" s="64">
        <v>6364</v>
      </c>
      <c r="E21" s="65">
        <v>3584</v>
      </c>
      <c r="F21" s="66">
        <v>2714</v>
      </c>
      <c r="G21" s="67">
        <v>9031</v>
      </c>
      <c r="H21" s="64">
        <v>659</v>
      </c>
      <c r="I21" s="65">
        <v>409</v>
      </c>
      <c r="J21" s="68">
        <v>1.81</v>
      </c>
      <c r="K21" s="61">
        <v>1.42</v>
      </c>
      <c r="L21" s="69">
        <v>43.9</v>
      </c>
    </row>
    <row r="22" spans="1:12" s="5" customFormat="1" ht="33.75" customHeight="1" thickBot="1">
      <c r="A22" s="90" t="s">
        <v>253</v>
      </c>
      <c r="B22" s="91">
        <v>1474</v>
      </c>
      <c r="C22" s="92">
        <v>866</v>
      </c>
      <c r="D22" s="93">
        <v>6378</v>
      </c>
      <c r="E22" s="92">
        <v>3584</v>
      </c>
      <c r="F22" s="94">
        <v>2700</v>
      </c>
      <c r="G22" s="95">
        <v>8306</v>
      </c>
      <c r="H22" s="93">
        <v>627</v>
      </c>
      <c r="I22" s="92">
        <v>381</v>
      </c>
      <c r="J22" s="96">
        <v>1.83</v>
      </c>
      <c r="K22" s="96">
        <v>1.3</v>
      </c>
      <c r="L22" s="97">
        <v>42.5</v>
      </c>
    </row>
    <row r="23" spans="1:12" s="4" customFormat="1" ht="13.5" customHeight="1">
      <c r="A23" s="98" t="s">
        <v>18</v>
      </c>
      <c r="B23" s="98"/>
      <c r="C23" s="98"/>
      <c r="D23" s="98"/>
      <c r="E23" s="98"/>
      <c r="F23" s="98"/>
      <c r="G23" s="98"/>
      <c r="H23" s="98"/>
      <c r="I23" s="98"/>
      <c r="J23" s="98"/>
      <c r="K23" s="98"/>
      <c r="L23" s="98"/>
    </row>
    <row r="24" spans="1:12" s="4" customFormat="1" ht="13.5" customHeight="1">
      <c r="A24" s="591" t="s">
        <v>222</v>
      </c>
      <c r="B24" s="591"/>
      <c r="C24" s="591"/>
      <c r="D24" s="591"/>
      <c r="E24" s="591"/>
      <c r="F24" s="591"/>
      <c r="G24" s="591"/>
      <c r="H24" s="591"/>
      <c r="I24" s="591"/>
      <c r="J24" s="591"/>
      <c r="K24" s="591"/>
      <c r="L24" s="591"/>
    </row>
    <row r="25" spans="1:12" s="4" customFormat="1" ht="13.5" customHeight="1">
      <c r="A25" s="591"/>
      <c r="B25" s="591"/>
      <c r="C25" s="591"/>
      <c r="D25" s="591"/>
      <c r="E25" s="591"/>
      <c r="F25" s="591"/>
      <c r="G25" s="591"/>
      <c r="H25" s="591"/>
      <c r="I25" s="591"/>
      <c r="J25" s="591"/>
      <c r="K25" s="591"/>
      <c r="L25" s="591"/>
    </row>
    <row r="26" spans="1:12" s="4" customFormat="1" ht="13.5" customHeight="1">
      <c r="A26" s="98" t="s">
        <v>221</v>
      </c>
      <c r="B26" s="99"/>
      <c r="C26" s="99"/>
      <c r="D26" s="99"/>
      <c r="E26" s="99"/>
      <c r="F26" s="99"/>
      <c r="G26" s="100"/>
      <c r="H26" s="100"/>
      <c r="I26" s="100"/>
      <c r="J26" s="100"/>
      <c r="K26" s="100"/>
      <c r="L26" s="100"/>
    </row>
    <row r="27" spans="1:12" s="3" customFormat="1" ht="13.5" customHeight="1">
      <c r="A27" s="98" t="s">
        <v>225</v>
      </c>
      <c r="B27" s="101"/>
      <c r="C27" s="101"/>
      <c r="D27" s="101"/>
      <c r="E27" s="101"/>
      <c r="F27" s="101"/>
      <c r="G27" s="101"/>
      <c r="H27" s="101"/>
      <c r="I27" s="101"/>
      <c r="J27" s="101"/>
      <c r="K27" s="101"/>
      <c r="L27" s="101"/>
    </row>
    <row r="28" spans="1:12" s="3" customFormat="1" ht="13.5" customHeight="1">
      <c r="A28" s="98" t="s">
        <v>224</v>
      </c>
      <c r="B28" s="101"/>
      <c r="C28" s="101"/>
      <c r="D28" s="101"/>
      <c r="E28" s="101"/>
      <c r="F28" s="101"/>
      <c r="G28" s="101"/>
      <c r="H28" s="101"/>
      <c r="I28" s="101"/>
      <c r="J28" s="101"/>
      <c r="K28" s="101"/>
      <c r="L28" s="101"/>
    </row>
    <row r="29" spans="1:12" s="3" customFormat="1" ht="13.5" customHeight="1">
      <c r="A29" s="98" t="s">
        <v>17</v>
      </c>
      <c r="B29" s="101"/>
      <c r="C29" s="101"/>
      <c r="D29" s="101"/>
      <c r="E29" s="101"/>
      <c r="F29" s="101"/>
      <c r="G29" s="101"/>
      <c r="H29" s="101"/>
      <c r="I29" s="101"/>
      <c r="J29" s="101"/>
      <c r="K29" s="101"/>
      <c r="L29" s="101"/>
    </row>
    <row r="30" spans="1:12" s="3" customFormat="1" ht="13.5" customHeight="1">
      <c r="A30" s="2" t="s">
        <v>223</v>
      </c>
      <c r="B30" s="102"/>
      <c r="C30" s="102"/>
      <c r="D30" s="102"/>
      <c r="E30" s="102"/>
      <c r="F30" s="102"/>
      <c r="G30" s="102"/>
      <c r="H30" s="102"/>
      <c r="I30" s="102"/>
      <c r="J30" s="102"/>
      <c r="K30" s="102"/>
      <c r="L30" s="102"/>
    </row>
  </sheetData>
  <dataConsolidate/>
  <mergeCells count="11">
    <mergeCell ref="A24:L25"/>
    <mergeCell ref="A2:L2"/>
    <mergeCell ref="A4:A5"/>
    <mergeCell ref="B4:C4"/>
    <mergeCell ref="D4:E4"/>
    <mergeCell ref="L4:L5"/>
    <mergeCell ref="F4:F5"/>
    <mergeCell ref="G4:G5"/>
    <mergeCell ref="H4:I4"/>
    <mergeCell ref="J4:J5"/>
    <mergeCell ref="K4:K5"/>
  </mergeCells>
  <phoneticPr fontId="5"/>
  <printOptions horizontalCentered="1" gridLinesSet="0"/>
  <pageMargins left="0.59055118110236227" right="0.59055118110236227" top="0.78740157480314965" bottom="0.78740157480314965" header="0.59055118110236227" footer="0.51181102362204722"/>
  <pageSetup paperSize="9" scale="99" orientation="portrait" r:id="rId1"/>
  <headerFooter alignWithMargins="0"/>
  <ignoredErrors>
    <ignoredError sqref="A12:A19 A21:A2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87" zoomScaleNormal="87" workbookViewId="0"/>
  </sheetViews>
  <sheetFormatPr defaultRowHeight="13.5"/>
  <cols>
    <col min="1" max="5" width="15.625" style="22" customWidth="1"/>
    <col min="6" max="16384" width="9" style="22"/>
  </cols>
  <sheetData>
    <row r="1" spans="1:5" ht="30" customHeight="1"/>
    <row r="2" spans="1:5" ht="22.5" customHeight="1">
      <c r="A2" s="600" t="s">
        <v>508</v>
      </c>
      <c r="B2" s="600"/>
      <c r="C2" s="600"/>
      <c r="D2" s="600"/>
      <c r="E2" s="600"/>
    </row>
    <row r="3" spans="1:5" s="4" customFormat="1" ht="13.5" customHeight="1" thickBot="1">
      <c r="A3" s="103" t="s">
        <v>25</v>
      </c>
      <c r="B3" s="104"/>
      <c r="C3" s="105"/>
      <c r="D3" s="105"/>
      <c r="E3" s="98"/>
    </row>
    <row r="4" spans="1:5" s="4" customFormat="1" ht="22.5" customHeight="1">
      <c r="A4" s="601" t="s">
        <v>24</v>
      </c>
      <c r="B4" s="603" t="s">
        <v>156</v>
      </c>
      <c r="C4" s="604"/>
      <c r="D4" s="604"/>
      <c r="E4" s="604"/>
    </row>
    <row r="5" spans="1:5" s="4" customFormat="1" ht="30" customHeight="1">
      <c r="A5" s="602"/>
      <c r="B5" s="106" t="s">
        <v>23</v>
      </c>
      <c r="C5" s="107" t="s">
        <v>22</v>
      </c>
      <c r="D5" s="107" t="s">
        <v>157</v>
      </c>
      <c r="E5" s="108" t="s">
        <v>158</v>
      </c>
    </row>
    <row r="6" spans="1:5" s="4" customFormat="1" ht="28.5" customHeight="1">
      <c r="A6" s="109" t="s">
        <v>236</v>
      </c>
      <c r="B6" s="111" t="s">
        <v>507</v>
      </c>
      <c r="C6" s="110">
        <v>1.26</v>
      </c>
      <c r="D6" s="111">
        <v>1.4</v>
      </c>
      <c r="E6" s="112">
        <v>1.55</v>
      </c>
    </row>
    <row r="7" spans="1:5" s="4" customFormat="1" ht="28.5" customHeight="1">
      <c r="A7" s="109">
        <v>2</v>
      </c>
      <c r="B7" s="110">
        <v>1.08</v>
      </c>
      <c r="C7" s="110">
        <v>1.07</v>
      </c>
      <c r="D7" s="111">
        <v>1.05</v>
      </c>
      <c r="E7" s="112">
        <v>1.1000000000000001</v>
      </c>
    </row>
    <row r="8" spans="1:5" s="4" customFormat="1" ht="28.5" customHeight="1">
      <c r="A8" s="109">
        <v>3</v>
      </c>
      <c r="B8" s="110">
        <v>1.26</v>
      </c>
      <c r="C8" s="111">
        <v>1.26</v>
      </c>
      <c r="D8" s="111">
        <v>1.135</v>
      </c>
      <c r="E8" s="112">
        <v>1.1599999999999999</v>
      </c>
    </row>
    <row r="9" spans="1:5" s="4" customFormat="1" ht="28.5" customHeight="1">
      <c r="A9" s="109">
        <v>4</v>
      </c>
      <c r="B9" s="113">
        <v>1.38</v>
      </c>
      <c r="C9" s="114">
        <v>1.36</v>
      </c>
      <c r="D9" s="113">
        <v>1.26</v>
      </c>
      <c r="E9" s="115">
        <v>1.31</v>
      </c>
    </row>
    <row r="10" spans="1:5" s="4" customFormat="1" ht="28.5" customHeight="1">
      <c r="A10" s="116">
        <v>5</v>
      </c>
      <c r="B10" s="117">
        <v>1.37</v>
      </c>
      <c r="C10" s="118">
        <v>1.35</v>
      </c>
      <c r="D10" s="119">
        <v>1.24</v>
      </c>
      <c r="E10" s="120">
        <v>1.29</v>
      </c>
    </row>
    <row r="11" spans="1:5" s="4" customFormat="1" ht="28.5" customHeight="1">
      <c r="A11" s="121" t="s">
        <v>499</v>
      </c>
      <c r="B11" s="122">
        <v>1.31</v>
      </c>
      <c r="C11" s="123">
        <v>1.37</v>
      </c>
      <c r="D11" s="123">
        <v>1.28</v>
      </c>
      <c r="E11" s="124">
        <v>1.32</v>
      </c>
    </row>
    <row r="12" spans="1:5" s="4" customFormat="1" ht="28.5" customHeight="1">
      <c r="A12" s="125" t="s">
        <v>244</v>
      </c>
      <c r="B12" s="126">
        <v>1.28</v>
      </c>
      <c r="C12" s="110">
        <v>1.37</v>
      </c>
      <c r="D12" s="110">
        <v>1.27</v>
      </c>
      <c r="E12" s="127">
        <v>1.32</v>
      </c>
    </row>
    <row r="13" spans="1:5" s="4" customFormat="1" ht="28.5" customHeight="1">
      <c r="A13" s="125" t="s">
        <v>245</v>
      </c>
      <c r="B13" s="126">
        <v>1.32</v>
      </c>
      <c r="C13" s="110">
        <v>1.37</v>
      </c>
      <c r="D13" s="110">
        <v>1.26</v>
      </c>
      <c r="E13" s="127">
        <v>1.31</v>
      </c>
    </row>
    <row r="14" spans="1:5" s="4" customFormat="1" ht="28.5" customHeight="1">
      <c r="A14" s="125" t="s">
        <v>246</v>
      </c>
      <c r="B14" s="126">
        <v>1.42</v>
      </c>
      <c r="C14" s="110">
        <v>1.37</v>
      </c>
      <c r="D14" s="110">
        <v>1.25</v>
      </c>
      <c r="E14" s="127">
        <v>1.3</v>
      </c>
    </row>
    <row r="15" spans="1:5" s="4" customFormat="1" ht="28.5" customHeight="1">
      <c r="A15" s="125" t="s">
        <v>247</v>
      </c>
      <c r="B15" s="126">
        <v>1.34</v>
      </c>
      <c r="C15" s="110">
        <v>1.36</v>
      </c>
      <c r="D15" s="110">
        <v>1.24</v>
      </c>
      <c r="E15" s="127">
        <v>1.3</v>
      </c>
    </row>
    <row r="16" spans="1:5" s="4" customFormat="1" ht="28.5" customHeight="1">
      <c r="A16" s="125" t="s">
        <v>248</v>
      </c>
      <c r="B16" s="126">
        <v>1.31</v>
      </c>
      <c r="C16" s="110">
        <v>1.34</v>
      </c>
      <c r="D16" s="110">
        <v>1.24</v>
      </c>
      <c r="E16" s="127">
        <v>1.29</v>
      </c>
    </row>
    <row r="17" spans="1:7" s="4" customFormat="1" ht="28.5" customHeight="1">
      <c r="A17" s="125" t="s">
        <v>249</v>
      </c>
      <c r="B17" s="126">
        <v>1.31</v>
      </c>
      <c r="C17" s="110">
        <v>1.34</v>
      </c>
      <c r="D17" s="110">
        <v>1.24</v>
      </c>
      <c r="E17" s="127">
        <v>1.29</v>
      </c>
    </row>
    <row r="18" spans="1:7" s="4" customFormat="1" ht="28.5" customHeight="1">
      <c r="A18" s="125" t="s">
        <v>250</v>
      </c>
      <c r="B18" s="126">
        <v>1.42</v>
      </c>
      <c r="C18" s="110">
        <v>1.36</v>
      </c>
      <c r="D18" s="110">
        <v>1.23</v>
      </c>
      <c r="E18" s="127">
        <v>1.27</v>
      </c>
    </row>
    <row r="19" spans="1:7" s="4" customFormat="1" ht="28.5" customHeight="1">
      <c r="A19" s="125" t="s">
        <v>251</v>
      </c>
      <c r="B19" s="126">
        <v>1.56</v>
      </c>
      <c r="C19" s="110">
        <v>1.34</v>
      </c>
      <c r="D19" s="110">
        <v>1.23</v>
      </c>
      <c r="E19" s="127">
        <v>1.27</v>
      </c>
    </row>
    <row r="20" spans="1:7" s="4" customFormat="1" ht="28.5" customHeight="1">
      <c r="A20" s="128" t="s">
        <v>500</v>
      </c>
      <c r="B20" s="126">
        <v>1.45</v>
      </c>
      <c r="C20" s="110">
        <v>1.31</v>
      </c>
      <c r="D20" s="110">
        <v>1.22</v>
      </c>
      <c r="E20" s="127">
        <v>1.27</v>
      </c>
    </row>
    <row r="21" spans="1:7" s="4" customFormat="1" ht="28.5" customHeight="1">
      <c r="A21" s="125" t="s">
        <v>252</v>
      </c>
      <c r="B21" s="126">
        <v>1.42</v>
      </c>
      <c r="C21" s="110">
        <v>1.3</v>
      </c>
      <c r="D21" s="110">
        <v>1.22</v>
      </c>
      <c r="E21" s="127">
        <v>1.26</v>
      </c>
    </row>
    <row r="22" spans="1:7" s="4" customFormat="1" ht="28.5" customHeight="1" thickBot="1">
      <c r="A22" s="129" t="s">
        <v>253</v>
      </c>
      <c r="B22" s="130">
        <v>1.3</v>
      </c>
      <c r="C22" s="131">
        <v>1.31</v>
      </c>
      <c r="D22" s="131">
        <v>1.22</v>
      </c>
      <c r="E22" s="132">
        <v>1.28</v>
      </c>
    </row>
    <row r="23" spans="1:7" s="4" customFormat="1" ht="13.5" customHeight="1">
      <c r="A23" s="605" t="s">
        <v>228</v>
      </c>
      <c r="B23" s="606"/>
      <c r="C23" s="606"/>
      <c r="D23" s="606"/>
      <c r="E23" s="606"/>
    </row>
    <row r="24" spans="1:7" s="4" customFormat="1" ht="13.5" customHeight="1">
      <c r="A24" s="607" t="s">
        <v>21</v>
      </c>
      <c r="B24" s="607"/>
      <c r="C24" s="607"/>
      <c r="D24" s="607"/>
      <c r="E24" s="607"/>
    </row>
    <row r="25" spans="1:7" s="4" customFormat="1" ht="13.5" customHeight="1">
      <c r="A25" s="133" t="s">
        <v>233</v>
      </c>
      <c r="B25" s="98"/>
      <c r="C25" s="98"/>
      <c r="D25" s="98"/>
      <c r="E25" s="98"/>
    </row>
    <row r="26" spans="1:7" s="4" customFormat="1" ht="13.5" customHeight="1">
      <c r="A26" s="98" t="s">
        <v>538</v>
      </c>
      <c r="B26" s="98"/>
      <c r="C26" s="98"/>
      <c r="D26" s="98"/>
      <c r="E26" s="98"/>
    </row>
    <row r="27" spans="1:7" s="4" customFormat="1" ht="13.5" customHeight="1">
      <c r="A27" s="133" t="s">
        <v>237</v>
      </c>
      <c r="B27" s="98"/>
      <c r="C27" s="98"/>
      <c r="D27" s="98"/>
      <c r="E27" s="98"/>
    </row>
    <row r="28" spans="1:7">
      <c r="A28" s="6" t="s">
        <v>506</v>
      </c>
      <c r="B28" s="573"/>
      <c r="C28" s="573"/>
      <c r="D28" s="573"/>
      <c r="E28" s="573"/>
      <c r="F28" s="573"/>
      <c r="G28" s="573"/>
    </row>
    <row r="29" spans="1:7">
      <c r="A29" s="6" t="s">
        <v>505</v>
      </c>
    </row>
  </sheetData>
  <mergeCells count="5">
    <mergeCell ref="A2:E2"/>
    <mergeCell ref="A4:A5"/>
    <mergeCell ref="B4:E4"/>
    <mergeCell ref="A23:E23"/>
    <mergeCell ref="A24:E24"/>
  </mergeCells>
  <phoneticPr fontId="5"/>
  <printOptions horizontalCentered="1"/>
  <pageMargins left="0.78740157480314965" right="0.78740157480314965" top="0.78740157480314965" bottom="0.78740157480314965" header="0.51181102362204722" footer="0.51181102362204722"/>
  <pageSetup paperSize="9" orientation="portrait" r:id="rId1"/>
  <headerFooter alignWithMargins="0"/>
  <ignoredErrors>
    <ignoredError sqref="A12:A19 A21:A2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workbookViewId="0"/>
  </sheetViews>
  <sheetFormatPr defaultColWidth="9" defaultRowHeight="13.5"/>
  <cols>
    <col min="1" max="1" width="18.125" style="2" customWidth="1"/>
    <col min="2" max="2" width="11.5" style="2" customWidth="1"/>
    <col min="3" max="3" width="10.5" style="2" customWidth="1"/>
    <col min="4" max="4" width="11.5" style="2" customWidth="1"/>
    <col min="5" max="5" width="10.5" style="2" customWidth="1"/>
    <col min="6" max="6" width="11.5" style="2" customWidth="1"/>
    <col min="7" max="7" width="10.5" style="2" customWidth="1"/>
    <col min="8" max="14" width="10.125" style="2" customWidth="1"/>
    <col min="15" max="15" width="10" style="2" customWidth="1"/>
    <col min="16" max="16384" width="9" style="2"/>
  </cols>
  <sheetData>
    <row r="1" spans="1:15" s="6" customFormat="1" ht="30" customHeight="1"/>
    <row r="2" spans="1:15" ht="22.5" customHeight="1">
      <c r="A2" s="608" t="s">
        <v>511</v>
      </c>
      <c r="B2" s="608"/>
      <c r="C2" s="608"/>
      <c r="D2" s="608"/>
      <c r="E2" s="608"/>
      <c r="F2" s="608"/>
      <c r="G2" s="608"/>
      <c r="H2" s="611" t="s">
        <v>534</v>
      </c>
      <c r="I2" s="611"/>
      <c r="J2" s="611"/>
      <c r="K2" s="611"/>
      <c r="L2" s="611"/>
      <c r="M2" s="611"/>
      <c r="N2" s="611"/>
      <c r="O2" s="611"/>
    </row>
    <row r="3" spans="1:15" s="3" customFormat="1" ht="13.5" customHeight="1" thickBot="1">
      <c r="A3" s="134" t="s">
        <v>240</v>
      </c>
      <c r="B3" s="134"/>
      <c r="C3" s="134"/>
      <c r="D3" s="134"/>
      <c r="E3" s="134"/>
      <c r="F3" s="134"/>
      <c r="G3" s="134"/>
      <c r="H3" s="134"/>
      <c r="I3" s="134"/>
      <c r="J3" s="134"/>
      <c r="K3" s="135"/>
      <c r="L3" s="134"/>
      <c r="M3" s="135"/>
      <c r="N3" s="2"/>
      <c r="O3" s="135" t="s">
        <v>159</v>
      </c>
    </row>
    <row r="4" spans="1:15" s="4" customFormat="1" ht="15" customHeight="1">
      <c r="A4" s="609" t="s">
        <v>254</v>
      </c>
      <c r="B4" s="136" t="s">
        <v>160</v>
      </c>
      <c r="C4" s="137"/>
      <c r="D4" s="136" t="s">
        <v>161</v>
      </c>
      <c r="E4" s="137"/>
      <c r="F4" s="136" t="s">
        <v>162</v>
      </c>
      <c r="G4" s="138"/>
      <c r="H4" s="139" t="s">
        <v>163</v>
      </c>
      <c r="I4" s="137"/>
      <c r="J4" s="136" t="s">
        <v>512</v>
      </c>
      <c r="K4" s="140"/>
      <c r="L4" s="136" t="s">
        <v>33</v>
      </c>
      <c r="M4" s="139"/>
      <c r="N4" s="136" t="s">
        <v>260</v>
      </c>
      <c r="O4" s="139"/>
    </row>
    <row r="5" spans="1:15" s="4" customFormat="1" ht="15" customHeight="1">
      <c r="A5" s="610"/>
      <c r="B5" s="141" t="s">
        <v>32</v>
      </c>
      <c r="C5" s="142" t="s">
        <v>28</v>
      </c>
      <c r="D5" s="141" t="s">
        <v>32</v>
      </c>
      <c r="E5" s="142" t="s">
        <v>28</v>
      </c>
      <c r="F5" s="141" t="s">
        <v>32</v>
      </c>
      <c r="G5" s="143" t="s">
        <v>28</v>
      </c>
      <c r="H5" s="144" t="s">
        <v>32</v>
      </c>
      <c r="I5" s="142" t="s">
        <v>28</v>
      </c>
      <c r="J5" s="141" t="s">
        <v>32</v>
      </c>
      <c r="K5" s="142" t="s">
        <v>28</v>
      </c>
      <c r="L5" s="141" t="s">
        <v>32</v>
      </c>
      <c r="M5" s="143" t="s">
        <v>28</v>
      </c>
      <c r="N5" s="141" t="s">
        <v>32</v>
      </c>
      <c r="O5" s="143" t="s">
        <v>28</v>
      </c>
    </row>
    <row r="6" spans="1:15" s="4" customFormat="1" ht="15" customHeight="1">
      <c r="A6" s="489" t="s">
        <v>27</v>
      </c>
      <c r="B6" s="145">
        <v>136409</v>
      </c>
      <c r="C6" s="146">
        <v>100</v>
      </c>
      <c r="D6" s="145">
        <v>140835</v>
      </c>
      <c r="E6" s="146">
        <v>100</v>
      </c>
      <c r="F6" s="145">
        <v>149549</v>
      </c>
      <c r="G6" s="147">
        <v>100</v>
      </c>
      <c r="H6" s="145">
        <v>160699</v>
      </c>
      <c r="I6" s="146">
        <v>100</v>
      </c>
      <c r="J6" s="145">
        <v>167827</v>
      </c>
      <c r="K6" s="146">
        <v>100</v>
      </c>
      <c r="L6" s="148">
        <v>180624</v>
      </c>
      <c r="M6" s="149">
        <v>100</v>
      </c>
      <c r="N6" s="148">
        <v>188720</v>
      </c>
      <c r="O6" s="149">
        <v>100</v>
      </c>
    </row>
    <row r="7" spans="1:15" s="4" customFormat="1" ht="15" customHeight="1">
      <c r="A7" s="490" t="s">
        <v>255</v>
      </c>
      <c r="B7" s="150">
        <v>86573</v>
      </c>
      <c r="C7" s="151">
        <v>63.465753725927179</v>
      </c>
      <c r="D7" s="150">
        <v>88835</v>
      </c>
      <c r="E7" s="151">
        <v>63.077360031242236</v>
      </c>
      <c r="F7" s="150">
        <v>93656</v>
      </c>
      <c r="G7" s="152">
        <v>62.625627720680178</v>
      </c>
      <c r="H7" s="150">
        <v>103321</v>
      </c>
      <c r="I7" s="151">
        <v>64.294737366131713</v>
      </c>
      <c r="J7" s="150">
        <v>103155</v>
      </c>
      <c r="K7" s="151">
        <v>61.465080112258455</v>
      </c>
      <c r="L7" s="153">
        <v>111496</v>
      </c>
      <c r="M7" s="154">
        <v>61.728231021348215</v>
      </c>
      <c r="N7" s="153">
        <v>115364</v>
      </c>
      <c r="O7" s="154">
        <v>61.129715981348035</v>
      </c>
    </row>
    <row r="8" spans="1:15" s="4" customFormat="1" ht="15" customHeight="1">
      <c r="A8" s="491" t="s">
        <v>256</v>
      </c>
      <c r="B8" s="150">
        <v>84448</v>
      </c>
      <c r="C8" s="151">
        <v>61.907938625750504</v>
      </c>
      <c r="D8" s="150">
        <v>87804</v>
      </c>
      <c r="E8" s="151">
        <v>62.345297688784754</v>
      </c>
      <c r="F8" s="150">
        <v>92279</v>
      </c>
      <c r="G8" s="152">
        <v>61.70485927689252</v>
      </c>
      <c r="H8" s="150">
        <v>101537</v>
      </c>
      <c r="I8" s="151">
        <v>63.18458733408422</v>
      </c>
      <c r="J8" s="150">
        <v>100673</v>
      </c>
      <c r="K8" s="151">
        <v>59.986176241010092</v>
      </c>
      <c r="L8" s="153">
        <v>108594</v>
      </c>
      <c r="M8" s="154">
        <v>60.121578527770389</v>
      </c>
      <c r="N8" s="153">
        <v>111329</v>
      </c>
      <c r="O8" s="154">
        <v>58.991627808393389</v>
      </c>
    </row>
    <row r="9" spans="1:15" s="4" customFormat="1" ht="15" customHeight="1">
      <c r="A9" s="491" t="s">
        <v>257</v>
      </c>
      <c r="B9" s="150">
        <v>2125</v>
      </c>
      <c r="C9" s="151">
        <v>1.5578151001766745</v>
      </c>
      <c r="D9" s="150">
        <v>1031</v>
      </c>
      <c r="E9" s="151">
        <v>0.73206234245748569</v>
      </c>
      <c r="F9" s="150">
        <v>1377</v>
      </c>
      <c r="G9" s="152">
        <v>0.92076844378765488</v>
      </c>
      <c r="H9" s="150">
        <v>1784</v>
      </c>
      <c r="I9" s="151">
        <v>1.1101500320474924</v>
      </c>
      <c r="J9" s="150">
        <v>2482</v>
      </c>
      <c r="K9" s="151">
        <v>1.4789038712483689</v>
      </c>
      <c r="L9" s="153">
        <v>2902</v>
      </c>
      <c r="M9" s="154">
        <v>1.606652493577819</v>
      </c>
      <c r="N9" s="153">
        <v>4035</v>
      </c>
      <c r="O9" s="154">
        <v>2.1380881729546419</v>
      </c>
    </row>
    <row r="10" spans="1:15" s="4" customFormat="1" ht="15" customHeight="1">
      <c r="A10" s="490" t="s">
        <v>258</v>
      </c>
      <c r="B10" s="150">
        <v>49836</v>
      </c>
      <c r="C10" s="151">
        <v>36.534246274072821</v>
      </c>
      <c r="D10" s="150">
        <v>51984</v>
      </c>
      <c r="E10" s="151">
        <v>36.911279156459685</v>
      </c>
      <c r="F10" s="150">
        <v>55789</v>
      </c>
      <c r="G10" s="152">
        <v>37.304829855097658</v>
      </c>
      <c r="H10" s="150">
        <v>57374</v>
      </c>
      <c r="I10" s="151">
        <v>35.702773508235893</v>
      </c>
      <c r="J10" s="150">
        <v>64672</v>
      </c>
      <c r="K10" s="151">
        <v>38.534919887741545</v>
      </c>
      <c r="L10" s="153">
        <v>68843</v>
      </c>
      <c r="M10" s="154">
        <v>38.11398263796616</v>
      </c>
      <c r="N10" s="153">
        <v>73239</v>
      </c>
      <c r="O10" s="154">
        <v>38.808287409919458</v>
      </c>
    </row>
    <row r="11" spans="1:15" s="4" customFormat="1" ht="15" customHeight="1">
      <c r="A11" s="490" t="s">
        <v>259</v>
      </c>
      <c r="B11" s="150">
        <v>0</v>
      </c>
      <c r="C11" s="151">
        <v>0</v>
      </c>
      <c r="D11" s="150">
        <v>16</v>
      </c>
      <c r="E11" s="151">
        <v>1.1360812298079313E-2</v>
      </c>
      <c r="F11" s="150">
        <v>104</v>
      </c>
      <c r="G11" s="152">
        <v>6.9542424222161309E-2</v>
      </c>
      <c r="H11" s="150">
        <v>4</v>
      </c>
      <c r="I11" s="151">
        <v>2.4891256323934809E-3</v>
      </c>
      <c r="J11" s="155">
        <v>0</v>
      </c>
      <c r="K11" s="156">
        <v>0</v>
      </c>
      <c r="L11" s="153">
        <v>285</v>
      </c>
      <c r="M11" s="154">
        <v>0.15778634068562317</v>
      </c>
      <c r="N11" s="153">
        <v>117</v>
      </c>
      <c r="O11" s="154">
        <v>6.199660873251378E-2</v>
      </c>
    </row>
    <row r="12" spans="1:15" s="4" customFormat="1" ht="15" customHeight="1">
      <c r="A12" s="574"/>
      <c r="B12" s="180"/>
      <c r="C12" s="181"/>
      <c r="D12" s="180"/>
      <c r="E12" s="181"/>
      <c r="F12" s="180"/>
      <c r="G12" s="181"/>
      <c r="H12" s="180"/>
      <c r="I12" s="181"/>
      <c r="J12" s="180"/>
      <c r="K12" s="181"/>
      <c r="L12" s="180"/>
      <c r="M12" s="575"/>
      <c r="N12" s="180"/>
      <c r="O12" s="575"/>
    </row>
    <row r="13" spans="1:15" s="4" customFormat="1" ht="15" customHeight="1">
      <c r="A13" s="492" t="s">
        <v>226</v>
      </c>
      <c r="B13" s="150">
        <v>63828</v>
      </c>
      <c r="C13" s="151">
        <v>46.791633983094954</v>
      </c>
      <c r="D13" s="150">
        <v>64446</v>
      </c>
      <c r="E13" s="151">
        <v>45.75993183512621</v>
      </c>
      <c r="F13" s="150">
        <v>68133</v>
      </c>
      <c r="G13" s="152">
        <v>45.55898066854342</v>
      </c>
      <c r="H13" s="150">
        <v>73114</v>
      </c>
      <c r="I13" s="151">
        <v>45.497482871704243</v>
      </c>
      <c r="J13" s="150">
        <v>76575</v>
      </c>
      <c r="K13" s="151">
        <v>45.627342441919353</v>
      </c>
      <c r="L13" s="153">
        <v>83584</v>
      </c>
      <c r="M13" s="154">
        <v>46.275135087253076</v>
      </c>
      <c r="N13" s="153">
        <v>87498</v>
      </c>
      <c r="O13" s="154">
        <v>46.363925392115299</v>
      </c>
    </row>
    <row r="14" spans="1:15" s="4" customFormat="1" ht="15" customHeight="1">
      <c r="A14" s="490" t="s">
        <v>255</v>
      </c>
      <c r="B14" s="150">
        <v>51793</v>
      </c>
      <c r="C14" s="151">
        <v>37.968902345153175</v>
      </c>
      <c r="D14" s="150">
        <v>52038</v>
      </c>
      <c r="E14" s="151">
        <v>36.949621897965706</v>
      </c>
      <c r="F14" s="150">
        <v>53421</v>
      </c>
      <c r="G14" s="152">
        <v>35.721402349731527</v>
      </c>
      <c r="H14" s="150">
        <v>58103</v>
      </c>
      <c r="I14" s="151">
        <v>36.156416654739601</v>
      </c>
      <c r="J14" s="150">
        <v>60694</v>
      </c>
      <c r="K14" s="151">
        <v>36.164621902316071</v>
      </c>
      <c r="L14" s="153">
        <v>65690</v>
      </c>
      <c r="M14" s="154">
        <v>36.4</v>
      </c>
      <c r="N14" s="153">
        <v>67529</v>
      </c>
      <c r="O14" s="154">
        <v>35.799999999999997</v>
      </c>
    </row>
    <row r="15" spans="1:15" s="4" customFormat="1" ht="15" customHeight="1">
      <c r="A15" s="491" t="s">
        <v>256</v>
      </c>
      <c r="B15" s="150">
        <v>50259</v>
      </c>
      <c r="C15" s="151">
        <v>36.844343115190348</v>
      </c>
      <c r="D15" s="150">
        <v>51358</v>
      </c>
      <c r="E15" s="151">
        <v>36.466787375297329</v>
      </c>
      <c r="F15" s="150">
        <v>52522</v>
      </c>
      <c r="G15" s="152">
        <v>35.120261586503418</v>
      </c>
      <c r="H15" s="150">
        <v>57026</v>
      </c>
      <c r="I15" s="151">
        <v>35.486219578217657</v>
      </c>
      <c r="J15" s="150">
        <v>59069</v>
      </c>
      <c r="K15" s="151">
        <v>35.196362921341617</v>
      </c>
      <c r="L15" s="153">
        <v>63765</v>
      </c>
      <c r="M15" s="154">
        <v>35.302617592346529</v>
      </c>
      <c r="N15" s="153">
        <v>64804</v>
      </c>
      <c r="O15" s="154">
        <v>34.338702840186521</v>
      </c>
    </row>
    <row r="16" spans="1:15" s="4" customFormat="1" ht="15" customHeight="1">
      <c r="A16" s="491" t="s">
        <v>257</v>
      </c>
      <c r="B16" s="150">
        <v>1534</v>
      </c>
      <c r="C16" s="151">
        <v>1.1245592299628324</v>
      </c>
      <c r="D16" s="150">
        <v>680</v>
      </c>
      <c r="E16" s="151">
        <v>0.48283452266837079</v>
      </c>
      <c r="F16" s="150">
        <v>899</v>
      </c>
      <c r="G16" s="152">
        <v>0.60114076322810583</v>
      </c>
      <c r="H16" s="150">
        <v>1077</v>
      </c>
      <c r="I16" s="151">
        <v>0.67019707652194471</v>
      </c>
      <c r="J16" s="150">
        <v>1625</v>
      </c>
      <c r="K16" s="151">
        <v>0.96825898097445584</v>
      </c>
      <c r="L16" s="153">
        <v>1925</v>
      </c>
      <c r="M16" s="154">
        <v>1.0657498449818408</v>
      </c>
      <c r="N16" s="153">
        <v>2725</v>
      </c>
      <c r="O16" s="154">
        <v>1.4439381093683765</v>
      </c>
    </row>
    <row r="17" spans="1:15" s="4" customFormat="1" ht="15" customHeight="1">
      <c r="A17" s="490" t="s">
        <v>258</v>
      </c>
      <c r="B17" s="150">
        <v>12035</v>
      </c>
      <c r="C17" s="151">
        <v>8.8227316379417768</v>
      </c>
      <c r="D17" s="150">
        <v>12403</v>
      </c>
      <c r="E17" s="151">
        <v>8.8067596833173578</v>
      </c>
      <c r="F17" s="150">
        <v>14686</v>
      </c>
      <c r="G17" s="152">
        <v>9.820192712756354</v>
      </c>
      <c r="H17" s="150">
        <v>15009</v>
      </c>
      <c r="I17" s="151">
        <v>9.3398216541484391</v>
      </c>
      <c r="J17" s="150">
        <v>15881</v>
      </c>
      <c r="K17" s="151">
        <v>9.4627205396032821</v>
      </c>
      <c r="L17" s="153">
        <v>17805</v>
      </c>
      <c r="M17" s="154">
        <v>9.8574940207281436</v>
      </c>
      <c r="N17" s="153">
        <v>19926</v>
      </c>
      <c r="O17" s="154">
        <v>10.558499364137347</v>
      </c>
    </row>
    <row r="18" spans="1:15" s="4" customFormat="1" ht="15" customHeight="1">
      <c r="A18" s="490" t="s">
        <v>259</v>
      </c>
      <c r="B18" s="150">
        <v>0</v>
      </c>
      <c r="C18" s="151">
        <v>0</v>
      </c>
      <c r="D18" s="150">
        <v>5</v>
      </c>
      <c r="E18" s="151">
        <v>3.5502538431497854E-3</v>
      </c>
      <c r="F18" s="150">
        <v>26</v>
      </c>
      <c r="G18" s="152">
        <v>1.7385606055540327E-2</v>
      </c>
      <c r="H18" s="150">
        <v>2</v>
      </c>
      <c r="I18" s="151">
        <v>1.2445628161967405E-3</v>
      </c>
      <c r="J18" s="155">
        <v>0</v>
      </c>
      <c r="K18" s="156">
        <v>0</v>
      </c>
      <c r="L18" s="153">
        <v>89</v>
      </c>
      <c r="M18" s="154">
        <v>4.9273629196563029E-2</v>
      </c>
      <c r="N18" s="153">
        <v>43</v>
      </c>
      <c r="O18" s="154">
        <v>2.2785078423060618E-2</v>
      </c>
    </row>
    <row r="19" spans="1:15" s="4" customFormat="1" ht="15" customHeight="1">
      <c r="A19" s="574"/>
      <c r="B19" s="184"/>
      <c r="C19" s="181"/>
      <c r="D19" s="184"/>
      <c r="E19" s="181"/>
      <c r="F19" s="184"/>
      <c r="G19" s="181"/>
      <c r="H19" s="184"/>
      <c r="I19" s="181"/>
      <c r="J19" s="184"/>
      <c r="K19" s="181"/>
      <c r="L19" s="184"/>
      <c r="M19" s="575"/>
      <c r="N19" s="184"/>
      <c r="O19" s="575"/>
    </row>
    <row r="20" spans="1:15" s="4" customFormat="1" ht="15" customHeight="1">
      <c r="A20" s="492" t="s">
        <v>227</v>
      </c>
      <c r="B20" s="150">
        <v>72581</v>
      </c>
      <c r="C20" s="151">
        <v>53.208366016905039</v>
      </c>
      <c r="D20" s="150">
        <v>76389</v>
      </c>
      <c r="E20" s="151">
        <v>54.24006816487379</v>
      </c>
      <c r="F20" s="150">
        <v>81416</v>
      </c>
      <c r="G20" s="152">
        <v>54.441019331456573</v>
      </c>
      <c r="H20" s="150">
        <v>87585</v>
      </c>
      <c r="I20" s="151">
        <v>54.502517128295757</v>
      </c>
      <c r="J20" s="150">
        <v>91252</v>
      </c>
      <c r="K20" s="151">
        <v>54.37265755808064</v>
      </c>
      <c r="L20" s="153">
        <v>97040</v>
      </c>
      <c r="M20" s="154">
        <v>53.724864912746916</v>
      </c>
      <c r="N20" s="153">
        <v>101222</v>
      </c>
      <c r="O20" s="154">
        <v>53.636074607884701</v>
      </c>
    </row>
    <row r="21" spans="1:15" s="4" customFormat="1" ht="15" customHeight="1">
      <c r="A21" s="490" t="s">
        <v>255</v>
      </c>
      <c r="B21" s="150">
        <v>34780</v>
      </c>
      <c r="C21" s="151">
        <v>25.496851380773993</v>
      </c>
      <c r="D21" s="150">
        <v>36797</v>
      </c>
      <c r="E21" s="151">
        <v>26.12773813327653</v>
      </c>
      <c r="F21" s="150">
        <v>40235</v>
      </c>
      <c r="G21" s="152">
        <v>26.904225370948652</v>
      </c>
      <c r="H21" s="150">
        <v>45218</v>
      </c>
      <c r="I21" s="151">
        <v>28.138320711392105</v>
      </c>
      <c r="J21" s="150">
        <v>42461</v>
      </c>
      <c r="K21" s="151">
        <v>25.300458209942384</v>
      </c>
      <c r="L21" s="153">
        <v>45806</v>
      </c>
      <c r="M21" s="154">
        <v>25.359863584019841</v>
      </c>
      <c r="N21" s="153">
        <v>47835</v>
      </c>
      <c r="O21" s="154">
        <v>25.347075031793132</v>
      </c>
    </row>
    <row r="22" spans="1:15" s="4" customFormat="1" ht="15" customHeight="1">
      <c r="A22" s="491" t="s">
        <v>256</v>
      </c>
      <c r="B22" s="150">
        <v>34189</v>
      </c>
      <c r="C22" s="151">
        <v>25.063595510560155</v>
      </c>
      <c r="D22" s="150">
        <v>36446</v>
      </c>
      <c r="E22" s="151">
        <v>25.878510313487414</v>
      </c>
      <c r="F22" s="150">
        <v>39757</v>
      </c>
      <c r="G22" s="152">
        <v>26.584597690389106</v>
      </c>
      <c r="H22" s="150">
        <v>44511</v>
      </c>
      <c r="I22" s="151">
        <v>27.69836775586656</v>
      </c>
      <c r="J22" s="150">
        <v>41604</v>
      </c>
      <c r="K22" s="151">
        <v>24.789813319668468</v>
      </c>
      <c r="L22" s="153">
        <v>44829</v>
      </c>
      <c r="M22" s="154">
        <v>24.818960935423863</v>
      </c>
      <c r="N22" s="153">
        <v>46525</v>
      </c>
      <c r="O22" s="154">
        <v>24.652924968206868</v>
      </c>
    </row>
    <row r="23" spans="1:15" s="4" customFormat="1" ht="15" customHeight="1">
      <c r="A23" s="491" t="s">
        <v>257</v>
      </c>
      <c r="B23" s="150">
        <v>591</v>
      </c>
      <c r="C23" s="151">
        <v>0.43325587021384221</v>
      </c>
      <c r="D23" s="150">
        <v>351</v>
      </c>
      <c r="E23" s="151">
        <v>0.24922781978911493</v>
      </c>
      <c r="F23" s="150">
        <v>478</v>
      </c>
      <c r="G23" s="152">
        <v>0.31962768055954904</v>
      </c>
      <c r="H23" s="150">
        <v>707</v>
      </c>
      <c r="I23" s="151">
        <v>0.43995295552554781</v>
      </c>
      <c r="J23" s="150">
        <v>857</v>
      </c>
      <c r="K23" s="151">
        <v>0.51064489027391302</v>
      </c>
      <c r="L23" s="153">
        <v>977</v>
      </c>
      <c r="M23" s="154">
        <v>0.54090264859597836</v>
      </c>
      <c r="N23" s="153">
        <v>1310</v>
      </c>
      <c r="O23" s="154">
        <v>0.69415006358626541</v>
      </c>
    </row>
    <row r="24" spans="1:15" s="4" customFormat="1" ht="15" customHeight="1">
      <c r="A24" s="490" t="s">
        <v>258</v>
      </c>
      <c r="B24" s="150">
        <v>37801</v>
      </c>
      <c r="C24" s="151">
        <v>27.711514636131046</v>
      </c>
      <c r="D24" s="150">
        <v>39581</v>
      </c>
      <c r="E24" s="151">
        <v>28.104519473142332</v>
      </c>
      <c r="F24" s="150">
        <v>41103</v>
      </c>
      <c r="G24" s="152">
        <v>27.484637142341306</v>
      </c>
      <c r="H24" s="150">
        <v>42365</v>
      </c>
      <c r="I24" s="151">
        <v>26.362951854087456</v>
      </c>
      <c r="J24" s="150">
        <v>48791</v>
      </c>
      <c r="K24" s="151">
        <v>29.072199348138263</v>
      </c>
      <c r="L24" s="153">
        <v>51038</v>
      </c>
      <c r="M24" s="154">
        <v>28.25648861723802</v>
      </c>
      <c r="N24" s="153">
        <v>53313</v>
      </c>
      <c r="O24" s="154">
        <v>28.249788045782111</v>
      </c>
    </row>
    <row r="25" spans="1:15" s="4" customFormat="1" ht="15" customHeight="1" thickBot="1">
      <c r="A25" s="493" t="s">
        <v>259</v>
      </c>
      <c r="B25" s="157">
        <v>0</v>
      </c>
      <c r="C25" s="158">
        <v>0</v>
      </c>
      <c r="D25" s="157">
        <v>11</v>
      </c>
      <c r="E25" s="158">
        <v>7.8105584549295276E-3</v>
      </c>
      <c r="F25" s="157">
        <v>78</v>
      </c>
      <c r="G25" s="159">
        <v>5.2156818166620975E-2</v>
      </c>
      <c r="H25" s="157">
        <v>2</v>
      </c>
      <c r="I25" s="158">
        <v>1.2445628161967405E-3</v>
      </c>
      <c r="J25" s="160">
        <v>0</v>
      </c>
      <c r="K25" s="161">
        <v>0</v>
      </c>
      <c r="L25" s="162">
        <v>196</v>
      </c>
      <c r="M25" s="163">
        <v>0.10851271148906015</v>
      </c>
      <c r="N25" s="162">
        <v>74</v>
      </c>
      <c r="O25" s="163">
        <v>3.9211530309453159E-2</v>
      </c>
    </row>
    <row r="26" spans="1:15" s="3" customFormat="1" ht="13.5" customHeight="1" thickBot="1">
      <c r="A26" s="2"/>
      <c r="B26" s="164"/>
      <c r="C26" s="164"/>
      <c r="D26" s="164"/>
      <c r="E26" s="165"/>
      <c r="F26" s="164"/>
      <c r="G26" s="165"/>
      <c r="H26" s="165"/>
      <c r="I26" s="164"/>
      <c r="J26" s="2"/>
      <c r="K26" s="164"/>
      <c r="L26" s="2"/>
      <c r="M26" s="101"/>
      <c r="N26" s="2"/>
      <c r="O26" s="2"/>
    </row>
    <row r="27" spans="1:15" s="4" customFormat="1" ht="15" customHeight="1">
      <c r="A27" s="609" t="s">
        <v>254</v>
      </c>
      <c r="B27" s="166" t="s">
        <v>164</v>
      </c>
      <c r="C27" s="167"/>
      <c r="D27" s="166" t="s">
        <v>165</v>
      </c>
      <c r="E27" s="168"/>
      <c r="F27" s="166" t="s">
        <v>31</v>
      </c>
      <c r="G27" s="169"/>
      <c r="H27" s="139" t="s">
        <v>166</v>
      </c>
      <c r="I27" s="166"/>
      <c r="J27" s="136" t="s">
        <v>30</v>
      </c>
      <c r="K27" s="166"/>
      <c r="L27" s="170" t="s">
        <v>140</v>
      </c>
      <c r="M27" s="169"/>
      <c r="N27" s="170" t="s">
        <v>513</v>
      </c>
      <c r="O27" s="169"/>
    </row>
    <row r="28" spans="1:15" s="4" customFormat="1" ht="15" customHeight="1">
      <c r="A28" s="610"/>
      <c r="B28" s="144" t="s">
        <v>29</v>
      </c>
      <c r="C28" s="171" t="s">
        <v>28</v>
      </c>
      <c r="D28" s="172" t="s">
        <v>29</v>
      </c>
      <c r="E28" s="171" t="s">
        <v>28</v>
      </c>
      <c r="F28" s="144" t="s">
        <v>29</v>
      </c>
      <c r="G28" s="172" t="s">
        <v>28</v>
      </c>
      <c r="H28" s="144" t="s">
        <v>29</v>
      </c>
      <c r="I28" s="173" t="s">
        <v>28</v>
      </c>
      <c r="J28" s="174" t="s">
        <v>29</v>
      </c>
      <c r="K28" s="171" t="s">
        <v>28</v>
      </c>
      <c r="L28" s="144" t="s">
        <v>29</v>
      </c>
      <c r="M28" s="171" t="s">
        <v>28</v>
      </c>
      <c r="N28" s="174" t="s">
        <v>29</v>
      </c>
      <c r="O28" s="175" t="s">
        <v>28</v>
      </c>
    </row>
    <row r="29" spans="1:15" s="4" customFormat="1" ht="15" customHeight="1">
      <c r="A29" s="489" t="s">
        <v>27</v>
      </c>
      <c r="B29" s="145">
        <v>195374</v>
      </c>
      <c r="C29" s="146">
        <v>100</v>
      </c>
      <c r="D29" s="176">
        <v>203118</v>
      </c>
      <c r="E29" s="146">
        <v>100</v>
      </c>
      <c r="F29" s="145">
        <v>203781</v>
      </c>
      <c r="G29" s="177">
        <v>100</v>
      </c>
      <c r="H29" s="145">
        <v>204771</v>
      </c>
      <c r="I29" s="178">
        <v>100</v>
      </c>
      <c r="J29" s="179">
        <v>201948</v>
      </c>
      <c r="K29" s="146">
        <v>100</v>
      </c>
      <c r="L29" s="145">
        <v>201839</v>
      </c>
      <c r="M29" s="147">
        <v>100</v>
      </c>
      <c r="N29" s="179">
        <v>193944</v>
      </c>
      <c r="O29" s="147">
        <v>100</v>
      </c>
    </row>
    <row r="30" spans="1:15" s="4" customFormat="1" ht="15" customHeight="1">
      <c r="A30" s="490" t="s">
        <v>255</v>
      </c>
      <c r="B30" s="150">
        <v>118958</v>
      </c>
      <c r="C30" s="151">
        <v>60.887323799482019</v>
      </c>
      <c r="D30" s="180">
        <v>125155</v>
      </c>
      <c r="E30" s="151">
        <v>61.616892643684949</v>
      </c>
      <c r="F30" s="150">
        <v>122653</v>
      </c>
      <c r="G30" s="181">
        <v>60.188633876563571</v>
      </c>
      <c r="H30" s="150">
        <v>121750</v>
      </c>
      <c r="I30" s="182">
        <v>59.456661343647298</v>
      </c>
      <c r="J30" s="183">
        <v>120018</v>
      </c>
      <c r="K30" s="151">
        <v>59.430150335729991</v>
      </c>
      <c r="L30" s="150">
        <v>120117</v>
      </c>
      <c r="M30" s="152">
        <v>59.511293654843712</v>
      </c>
      <c r="N30" s="183">
        <v>117505</v>
      </c>
      <c r="O30" s="152">
        <v>60.5</v>
      </c>
    </row>
    <row r="31" spans="1:15" s="4" customFormat="1" ht="15" customHeight="1">
      <c r="A31" s="491" t="s">
        <v>256</v>
      </c>
      <c r="B31" s="150">
        <v>115559</v>
      </c>
      <c r="C31" s="151">
        <v>59.147583608873234</v>
      </c>
      <c r="D31" s="180">
        <v>120600</v>
      </c>
      <c r="E31" s="151">
        <v>59.374353823885627</v>
      </c>
      <c r="F31" s="150">
        <v>117476</v>
      </c>
      <c r="G31" s="181">
        <v>57.648161506715546</v>
      </c>
      <c r="H31" s="150">
        <v>114711</v>
      </c>
      <c r="I31" s="182">
        <v>56.019162869742303</v>
      </c>
      <c r="J31" s="183">
        <v>112380</v>
      </c>
      <c r="K31" s="151">
        <v>55.647988591122463</v>
      </c>
      <c r="L31" s="150">
        <v>115222</v>
      </c>
      <c r="M31" s="151">
        <v>57.086093371449522</v>
      </c>
      <c r="N31" s="150">
        <v>113388</v>
      </c>
      <c r="O31" s="152">
        <v>58.4</v>
      </c>
    </row>
    <row r="32" spans="1:15" s="4" customFormat="1" ht="15" customHeight="1">
      <c r="A32" s="491" t="s">
        <v>257</v>
      </c>
      <c r="B32" s="150">
        <v>3399</v>
      </c>
      <c r="C32" s="151">
        <v>1.7397401906087813</v>
      </c>
      <c r="D32" s="180">
        <v>4555</v>
      </c>
      <c r="E32" s="151">
        <v>2.2425388197993286</v>
      </c>
      <c r="F32" s="150">
        <v>5177</v>
      </c>
      <c r="G32" s="181">
        <v>2.5404723698480232</v>
      </c>
      <c r="H32" s="150">
        <v>7039</v>
      </c>
      <c r="I32" s="182">
        <v>3.4374984739049963</v>
      </c>
      <c r="J32" s="183">
        <v>7638</v>
      </c>
      <c r="K32" s="151">
        <v>3.7821617446075226</v>
      </c>
      <c r="L32" s="150">
        <v>4895</v>
      </c>
      <c r="M32" s="152">
        <v>2.4252002833941901</v>
      </c>
      <c r="N32" s="183">
        <v>4117</v>
      </c>
      <c r="O32" s="152">
        <v>2.1</v>
      </c>
    </row>
    <row r="33" spans="1:15" s="4" customFormat="1" ht="15" customHeight="1">
      <c r="A33" s="490" t="s">
        <v>258</v>
      </c>
      <c r="B33" s="150">
        <v>76322</v>
      </c>
      <c r="C33" s="151">
        <v>39.064563350292261</v>
      </c>
      <c r="D33" s="180">
        <v>77742</v>
      </c>
      <c r="E33" s="151">
        <v>38.274303606770452</v>
      </c>
      <c r="F33" s="150">
        <v>80303</v>
      </c>
      <c r="G33" s="181">
        <v>39.406519744235233</v>
      </c>
      <c r="H33" s="150">
        <v>80394</v>
      </c>
      <c r="I33" s="182">
        <v>39.26044215245323</v>
      </c>
      <c r="J33" s="183">
        <v>79348</v>
      </c>
      <c r="K33" s="151">
        <v>39.291302711589118</v>
      </c>
      <c r="L33" s="150">
        <v>77977</v>
      </c>
      <c r="M33" s="152">
        <v>38.633267108933353</v>
      </c>
      <c r="N33" s="183">
        <v>69365</v>
      </c>
      <c r="O33" s="152">
        <v>35.799999999999997</v>
      </c>
    </row>
    <row r="34" spans="1:15" s="4" customFormat="1" ht="15" customHeight="1">
      <c r="A34" s="490" t="s">
        <v>259</v>
      </c>
      <c r="B34" s="150">
        <v>94</v>
      </c>
      <c r="C34" s="151">
        <v>4.811285022572092E-2</v>
      </c>
      <c r="D34" s="180">
        <v>221</v>
      </c>
      <c r="E34" s="151">
        <v>0.1088037495445997</v>
      </c>
      <c r="F34" s="150">
        <v>825</v>
      </c>
      <c r="G34" s="181">
        <v>0.40484637920120126</v>
      </c>
      <c r="H34" s="150">
        <v>2627</v>
      </c>
      <c r="I34" s="182">
        <v>1.282896503899478</v>
      </c>
      <c r="J34" s="183">
        <v>2582</v>
      </c>
      <c r="K34" s="151">
        <v>1.2785469526808881</v>
      </c>
      <c r="L34" s="150">
        <v>3745</v>
      </c>
      <c r="M34" s="152">
        <v>1.8554392362229302</v>
      </c>
      <c r="N34" s="183">
        <v>7074</v>
      </c>
      <c r="O34" s="152">
        <v>3.6</v>
      </c>
    </row>
    <row r="35" spans="1:15" s="4" customFormat="1" ht="15" customHeight="1">
      <c r="A35" s="574"/>
      <c r="B35" s="180"/>
      <c r="C35" s="181"/>
      <c r="D35" s="180"/>
      <c r="E35" s="181"/>
      <c r="F35" s="180"/>
      <c r="G35" s="181"/>
      <c r="H35" s="180"/>
      <c r="I35" s="576"/>
      <c r="J35" s="180"/>
      <c r="K35" s="576"/>
      <c r="L35" s="180"/>
      <c r="M35" s="181"/>
      <c r="N35" s="180"/>
      <c r="O35" s="181"/>
    </row>
    <row r="36" spans="1:15" s="4" customFormat="1" ht="15" customHeight="1">
      <c r="A36" s="492" t="s">
        <v>226</v>
      </c>
      <c r="B36" s="150">
        <v>90589</v>
      </c>
      <c r="C36" s="151">
        <v>46.366967969125881</v>
      </c>
      <c r="D36" s="180">
        <v>94731</v>
      </c>
      <c r="E36" s="151">
        <v>46.638407231264587</v>
      </c>
      <c r="F36" s="150">
        <v>95099</v>
      </c>
      <c r="G36" s="181">
        <v>46.667255534127321</v>
      </c>
      <c r="H36" s="150">
        <v>95506</v>
      </c>
      <c r="I36" s="182">
        <v>46.640393415083196</v>
      </c>
      <c r="J36" s="183">
        <v>93834</v>
      </c>
      <c r="K36" s="151">
        <v>46.464436389565634</v>
      </c>
      <c r="L36" s="150">
        <v>93646</v>
      </c>
      <c r="M36" s="152">
        <v>46.39638523773899</v>
      </c>
      <c r="N36" s="183">
        <v>89633</v>
      </c>
      <c r="O36" s="152">
        <v>46.2</v>
      </c>
    </row>
    <row r="37" spans="1:15" s="4" customFormat="1" ht="15" customHeight="1">
      <c r="A37" s="490" t="s">
        <v>255</v>
      </c>
      <c r="B37" s="150">
        <v>68372</v>
      </c>
      <c r="C37" s="151">
        <v>35</v>
      </c>
      <c r="D37" s="180">
        <v>71834</v>
      </c>
      <c r="E37" s="151">
        <v>35.4</v>
      </c>
      <c r="F37" s="150">
        <v>69308</v>
      </c>
      <c r="G37" s="152">
        <v>34</v>
      </c>
      <c r="H37" s="150">
        <v>67889</v>
      </c>
      <c r="I37" s="182">
        <v>33.200000000000003</v>
      </c>
      <c r="J37" s="183">
        <v>66190</v>
      </c>
      <c r="K37" s="151">
        <v>32.775764058074358</v>
      </c>
      <c r="L37" s="150">
        <v>64728</v>
      </c>
      <c r="M37" s="152">
        <v>32.069124401131596</v>
      </c>
      <c r="N37" s="183">
        <v>61727</v>
      </c>
      <c r="O37" s="152">
        <v>31.8</v>
      </c>
    </row>
    <row r="38" spans="1:15" s="4" customFormat="1" ht="15" customHeight="1">
      <c r="A38" s="491" t="s">
        <v>256</v>
      </c>
      <c r="B38" s="150">
        <v>66156</v>
      </c>
      <c r="C38" s="151">
        <v>33.861209782263764</v>
      </c>
      <c r="D38" s="180">
        <v>68933</v>
      </c>
      <c r="E38" s="151">
        <v>33.937415689402215</v>
      </c>
      <c r="F38" s="150">
        <v>66130</v>
      </c>
      <c r="G38" s="152">
        <v>32.451504311000534</v>
      </c>
      <c r="H38" s="150">
        <v>63367</v>
      </c>
      <c r="I38" s="182">
        <v>30.945299871563847</v>
      </c>
      <c r="J38" s="183">
        <v>61204</v>
      </c>
      <c r="K38" s="151">
        <v>30.306811654485312</v>
      </c>
      <c r="L38" s="150">
        <v>61614</v>
      </c>
      <c r="M38" s="152">
        <v>30.526310574269587</v>
      </c>
      <c r="N38" s="183">
        <v>59253</v>
      </c>
      <c r="O38" s="152">
        <v>30.6</v>
      </c>
    </row>
    <row r="39" spans="1:15" s="4" customFormat="1" ht="15" customHeight="1">
      <c r="A39" s="491" t="s">
        <v>257</v>
      </c>
      <c r="B39" s="150">
        <v>2216</v>
      </c>
      <c r="C39" s="151">
        <v>1.1342348521297614</v>
      </c>
      <c r="D39" s="180">
        <v>2901</v>
      </c>
      <c r="E39" s="151">
        <v>1.4282338345198358</v>
      </c>
      <c r="F39" s="150">
        <v>3178</v>
      </c>
      <c r="G39" s="152">
        <v>1.5595173249714154</v>
      </c>
      <c r="H39" s="150">
        <v>4522</v>
      </c>
      <c r="I39" s="182">
        <v>2.2083205141353024</v>
      </c>
      <c r="J39" s="183">
        <v>4986</v>
      </c>
      <c r="K39" s="151">
        <v>2.4689524035890429</v>
      </c>
      <c r="L39" s="150">
        <v>3114</v>
      </c>
      <c r="M39" s="152">
        <v>1.542813826862004</v>
      </c>
      <c r="N39" s="183">
        <v>2474</v>
      </c>
      <c r="O39" s="152">
        <v>1.3</v>
      </c>
    </row>
    <row r="40" spans="1:15" s="4" customFormat="1" ht="15" customHeight="1">
      <c r="A40" s="490" t="s">
        <v>258</v>
      </c>
      <c r="B40" s="150">
        <v>22175</v>
      </c>
      <c r="C40" s="151">
        <v>11.350026103780442</v>
      </c>
      <c r="D40" s="180">
        <v>22768</v>
      </c>
      <c r="E40" s="151">
        <v>11.209247826386633</v>
      </c>
      <c r="F40" s="150">
        <v>25252</v>
      </c>
      <c r="G40" s="152">
        <v>12.391734263743921</v>
      </c>
      <c r="H40" s="150">
        <v>25894</v>
      </c>
      <c r="I40" s="182">
        <v>12.645345288151155</v>
      </c>
      <c r="J40" s="183">
        <v>26413</v>
      </c>
      <c r="K40" s="151">
        <v>13.079109473725909</v>
      </c>
      <c r="L40" s="150">
        <v>27076</v>
      </c>
      <c r="M40" s="152">
        <v>13.41465227235569</v>
      </c>
      <c r="N40" s="183">
        <v>24489</v>
      </c>
      <c r="O40" s="152">
        <v>12.7</v>
      </c>
    </row>
    <row r="41" spans="1:15" s="4" customFormat="1" ht="15" customHeight="1">
      <c r="A41" s="490" t="s">
        <v>259</v>
      </c>
      <c r="B41" s="150">
        <v>42</v>
      </c>
      <c r="C41" s="151">
        <v>2.149723095191786E-2</v>
      </c>
      <c r="D41" s="180">
        <v>129</v>
      </c>
      <c r="E41" s="151">
        <v>6.350988095589756E-2</v>
      </c>
      <c r="F41" s="150">
        <v>539</v>
      </c>
      <c r="G41" s="152">
        <v>0.26449963441145152</v>
      </c>
      <c r="H41" s="150">
        <v>1723</v>
      </c>
      <c r="I41" s="182">
        <v>0.84142774123288944</v>
      </c>
      <c r="J41" s="183">
        <v>1231</v>
      </c>
      <c r="K41" s="151">
        <v>0.60956285776536534</v>
      </c>
      <c r="L41" s="150">
        <v>1842</v>
      </c>
      <c r="M41" s="152">
        <v>0.91260856425170556</v>
      </c>
      <c r="N41" s="183">
        <v>3417</v>
      </c>
      <c r="O41" s="152">
        <v>1.8</v>
      </c>
    </row>
    <row r="42" spans="1:15" s="4" customFormat="1" ht="15" customHeight="1">
      <c r="A42" s="574"/>
      <c r="B42" s="184"/>
      <c r="C42" s="181"/>
      <c r="D42" s="184"/>
      <c r="E42" s="181"/>
      <c r="F42" s="184"/>
      <c r="G42" s="181"/>
      <c r="H42" s="184"/>
      <c r="I42" s="181"/>
      <c r="J42" s="184"/>
      <c r="K42" s="181"/>
      <c r="L42" s="184"/>
      <c r="M42" s="181"/>
      <c r="N42" s="184"/>
      <c r="O42" s="181"/>
    </row>
    <row r="43" spans="1:15" s="4" customFormat="1" ht="15" customHeight="1">
      <c r="A43" s="492" t="s">
        <v>227</v>
      </c>
      <c r="B43" s="150">
        <v>104785</v>
      </c>
      <c r="C43" s="151">
        <v>53.633032030874119</v>
      </c>
      <c r="D43" s="180">
        <v>108387</v>
      </c>
      <c r="E43" s="151">
        <v>53.361592768735413</v>
      </c>
      <c r="F43" s="150">
        <v>108682</v>
      </c>
      <c r="G43" s="152">
        <v>53.332744465872672</v>
      </c>
      <c r="H43" s="150">
        <v>109265</v>
      </c>
      <c r="I43" s="182">
        <v>53.359606584916804</v>
      </c>
      <c r="J43" s="183">
        <v>108114</v>
      </c>
      <c r="K43" s="151">
        <v>53.535563610434366</v>
      </c>
      <c r="L43" s="150">
        <v>108193</v>
      </c>
      <c r="M43" s="151">
        <v>53.60361476226101</v>
      </c>
      <c r="N43" s="150">
        <v>104311</v>
      </c>
      <c r="O43" s="152">
        <v>53.8</v>
      </c>
    </row>
    <row r="44" spans="1:15" s="4" customFormat="1" ht="15" customHeight="1">
      <c r="A44" s="490" t="s">
        <v>255</v>
      </c>
      <c r="B44" s="150">
        <v>50586</v>
      </c>
      <c r="C44" s="151">
        <v>25.891879165088501</v>
      </c>
      <c r="D44" s="180">
        <v>53321</v>
      </c>
      <c r="E44" s="151">
        <v>26.251243119762897</v>
      </c>
      <c r="F44" s="150">
        <v>53345</v>
      </c>
      <c r="G44" s="152">
        <v>26.177612240591614</v>
      </c>
      <c r="H44" s="150">
        <v>53861</v>
      </c>
      <c r="I44" s="182">
        <v>26.303040957948149</v>
      </c>
      <c r="J44" s="183">
        <v>53828</v>
      </c>
      <c r="K44" s="151">
        <v>26.654386277655632</v>
      </c>
      <c r="L44" s="150">
        <v>55389</v>
      </c>
      <c r="M44" s="152">
        <v>27.442169253712116</v>
      </c>
      <c r="N44" s="183">
        <v>55778</v>
      </c>
      <c r="O44" s="152">
        <v>28.8</v>
      </c>
    </row>
    <row r="45" spans="1:15" s="4" customFormat="1" ht="15" customHeight="1">
      <c r="A45" s="491" t="s">
        <v>256</v>
      </c>
      <c r="B45" s="150">
        <v>49403</v>
      </c>
      <c r="C45" s="151">
        <v>25.286373826609477</v>
      </c>
      <c r="D45" s="180">
        <v>51667</v>
      </c>
      <c r="E45" s="151">
        <v>25.436938134483405</v>
      </c>
      <c r="F45" s="150">
        <v>51346</v>
      </c>
      <c r="G45" s="152">
        <v>25.196657195715005</v>
      </c>
      <c r="H45" s="150">
        <v>51344</v>
      </c>
      <c r="I45" s="182">
        <v>25.073862998178452</v>
      </c>
      <c r="J45" s="183">
        <v>51176</v>
      </c>
      <c r="K45" s="151">
        <v>25.341176936637154</v>
      </c>
      <c r="L45" s="150">
        <v>53608</v>
      </c>
      <c r="M45" s="152">
        <v>26.559782797179931</v>
      </c>
      <c r="N45" s="183">
        <v>54135</v>
      </c>
      <c r="O45" s="152">
        <v>27.9</v>
      </c>
    </row>
    <row r="46" spans="1:15" s="4" customFormat="1" ht="15" customHeight="1">
      <c r="A46" s="491" t="s">
        <v>257</v>
      </c>
      <c r="B46" s="150">
        <v>1183</v>
      </c>
      <c r="C46" s="151">
        <v>0.60550533847901977</v>
      </c>
      <c r="D46" s="180">
        <v>1654</v>
      </c>
      <c r="E46" s="151">
        <v>0.8143049852794928</v>
      </c>
      <c r="F46" s="150">
        <v>1999</v>
      </c>
      <c r="G46" s="152">
        <v>0.98095504487660767</v>
      </c>
      <c r="H46" s="150">
        <v>2517</v>
      </c>
      <c r="I46" s="182">
        <v>1.2291779597696939</v>
      </c>
      <c r="J46" s="183">
        <v>2652</v>
      </c>
      <c r="K46" s="151">
        <v>1.31320934101848</v>
      </c>
      <c r="L46" s="150">
        <v>1781</v>
      </c>
      <c r="M46" s="152">
        <v>0.8823864565321865</v>
      </c>
      <c r="N46" s="183">
        <v>1643</v>
      </c>
      <c r="O46" s="152">
        <v>0.8</v>
      </c>
    </row>
    <row r="47" spans="1:15" s="4" customFormat="1" ht="15" customHeight="1">
      <c r="A47" s="490" t="s">
        <v>258</v>
      </c>
      <c r="B47" s="150">
        <v>54147</v>
      </c>
      <c r="C47" s="151">
        <v>27.714537246511817</v>
      </c>
      <c r="D47" s="180">
        <v>54974</v>
      </c>
      <c r="E47" s="151">
        <v>27.065055780383819</v>
      </c>
      <c r="F47" s="150">
        <v>55051</v>
      </c>
      <c r="G47" s="152">
        <v>27.014785480491309</v>
      </c>
      <c r="H47" s="150">
        <v>54500</v>
      </c>
      <c r="I47" s="182">
        <v>26.615096864302075</v>
      </c>
      <c r="J47" s="183">
        <v>52935</v>
      </c>
      <c r="K47" s="151">
        <v>26.212193237863211</v>
      </c>
      <c r="L47" s="150">
        <v>50901</v>
      </c>
      <c r="M47" s="152">
        <v>25.218614836577668</v>
      </c>
      <c r="N47" s="183">
        <v>44876</v>
      </c>
      <c r="O47" s="152">
        <v>23.1</v>
      </c>
    </row>
    <row r="48" spans="1:15" s="4" customFormat="1" ht="15" customHeight="1" thickBot="1">
      <c r="A48" s="493" t="s">
        <v>259</v>
      </c>
      <c r="B48" s="157">
        <v>52</v>
      </c>
      <c r="C48" s="158">
        <v>2.6615619273803064E-2</v>
      </c>
      <c r="D48" s="185">
        <v>92</v>
      </c>
      <c r="E48" s="158">
        <v>4.5293868588702137E-2</v>
      </c>
      <c r="F48" s="157">
        <v>286</v>
      </c>
      <c r="G48" s="159">
        <v>0.14034674478974979</v>
      </c>
      <c r="H48" s="157">
        <v>904</v>
      </c>
      <c r="I48" s="186">
        <v>0.44146876266658852</v>
      </c>
      <c r="J48" s="187">
        <v>1351</v>
      </c>
      <c r="K48" s="158">
        <v>0.6689840949155228</v>
      </c>
      <c r="L48" s="157">
        <v>1903</v>
      </c>
      <c r="M48" s="158">
        <v>0.9428306719712245</v>
      </c>
      <c r="N48" s="157">
        <v>3657</v>
      </c>
      <c r="O48" s="188">
        <v>1.9</v>
      </c>
    </row>
    <row r="49" spans="1:15" s="4" customFormat="1" ht="13.5" customHeight="1">
      <c r="A49" s="6" t="s">
        <v>477</v>
      </c>
      <c r="B49" s="6"/>
      <c r="C49" s="6"/>
      <c r="D49" s="6"/>
      <c r="E49" s="6"/>
      <c r="F49" s="6"/>
      <c r="G49" s="6"/>
      <c r="H49" s="6"/>
      <c r="I49" s="6"/>
      <c r="J49" s="6"/>
      <c r="K49" s="6"/>
      <c r="L49" s="6"/>
      <c r="M49" s="6"/>
      <c r="N49" s="6"/>
      <c r="O49" s="189"/>
    </row>
    <row r="50" spans="1:15" s="4" customFormat="1" ht="13.5" customHeight="1">
      <c r="A50" s="6" t="s">
        <v>26</v>
      </c>
      <c r="B50" s="6"/>
      <c r="C50" s="6"/>
      <c r="D50" s="6"/>
      <c r="E50" s="6"/>
      <c r="F50" s="6"/>
      <c r="G50" s="6"/>
      <c r="H50" s="6"/>
      <c r="I50" s="6"/>
      <c r="J50" s="6"/>
      <c r="K50" s="6"/>
      <c r="L50" s="6"/>
      <c r="M50" s="6"/>
      <c r="N50" s="6"/>
      <c r="O50" s="6"/>
    </row>
  </sheetData>
  <mergeCells count="4">
    <mergeCell ref="A2:G2"/>
    <mergeCell ref="A4:A5"/>
    <mergeCell ref="A27:A28"/>
    <mergeCell ref="H2:O2"/>
  </mergeCells>
  <phoneticPr fontId="5"/>
  <printOptions horizontalCentered="1"/>
  <pageMargins left="0.78740157480314965" right="0.78740157480314965" top="0.78740157480314965" bottom="0.78740157480314965" header="0.59055118110236227" footer="0.59055118110236227"/>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9"/>
  <sheetViews>
    <sheetView showGridLines="0" zoomScaleNormal="100" workbookViewId="0"/>
  </sheetViews>
  <sheetFormatPr defaultColWidth="9" defaultRowHeight="12"/>
  <cols>
    <col min="1" max="1" width="9.5" style="9" customWidth="1"/>
    <col min="2" max="2" width="4.625" style="9" customWidth="1"/>
    <col min="3" max="3" width="10.5" style="9" customWidth="1"/>
    <col min="4" max="4" width="8.375" style="9" customWidth="1"/>
    <col min="5" max="5" width="10.5" style="9" customWidth="1"/>
    <col min="6" max="6" width="8.375" style="9" customWidth="1"/>
    <col min="7" max="7" width="10.5" style="3" customWidth="1"/>
    <col min="8" max="8" width="8.125" style="3" customWidth="1"/>
    <col min="9" max="9" width="10.5" style="3" customWidth="1"/>
    <col min="10" max="10" width="8.375" style="3" customWidth="1"/>
    <col min="11" max="11" width="10.875" style="3" customWidth="1"/>
    <col min="12" max="12" width="9.125" style="3" customWidth="1"/>
    <col min="13" max="13" width="10.875" style="3" customWidth="1"/>
    <col min="14" max="14" width="9.125" style="3" customWidth="1"/>
    <col min="15" max="15" width="10.875" style="3" customWidth="1"/>
    <col min="16" max="16" width="9.125" style="3" customWidth="1"/>
    <col min="17" max="17" width="10.875" style="3" customWidth="1"/>
    <col min="18" max="18" width="9.125" style="3" customWidth="1"/>
    <col min="19" max="16384" width="9" style="3"/>
  </cols>
  <sheetData>
    <row r="1" spans="1:18" ht="30" customHeight="1"/>
    <row r="2" spans="1:18" ht="22.5" customHeight="1">
      <c r="A2" s="627" t="s">
        <v>535</v>
      </c>
      <c r="B2" s="627"/>
      <c r="C2" s="627"/>
      <c r="D2" s="627"/>
      <c r="E2" s="627"/>
      <c r="F2" s="627"/>
      <c r="G2" s="627"/>
      <c r="H2" s="627"/>
      <c r="I2" s="627"/>
      <c r="J2" s="627"/>
      <c r="K2" s="626" t="s">
        <v>514</v>
      </c>
      <c r="L2" s="626"/>
      <c r="M2" s="626"/>
      <c r="N2" s="626"/>
      <c r="O2" s="626"/>
      <c r="P2" s="626"/>
      <c r="Q2" s="626"/>
      <c r="R2" s="626"/>
    </row>
    <row r="3" spans="1:18" ht="13.5" customHeight="1" thickBot="1">
      <c r="A3" s="190" t="s">
        <v>241</v>
      </c>
      <c r="B3" s="191"/>
      <c r="C3" s="191"/>
      <c r="D3" s="191"/>
      <c r="E3" s="191"/>
      <c r="F3" s="191"/>
      <c r="G3" s="192"/>
      <c r="H3" s="192"/>
      <c r="I3" s="192"/>
      <c r="J3" s="192"/>
      <c r="K3" s="192"/>
      <c r="L3" s="192"/>
      <c r="M3" s="192"/>
      <c r="N3" s="192"/>
      <c r="O3" s="192"/>
      <c r="P3" s="192"/>
      <c r="Q3" s="192"/>
      <c r="R3" s="193" t="s">
        <v>44</v>
      </c>
    </row>
    <row r="4" spans="1:18" ht="20.25" customHeight="1">
      <c r="A4" s="628" t="s">
        <v>43</v>
      </c>
      <c r="B4" s="629"/>
      <c r="C4" s="619" t="s">
        <v>515</v>
      </c>
      <c r="D4" s="618"/>
      <c r="E4" s="617" t="s">
        <v>516</v>
      </c>
      <c r="F4" s="618"/>
      <c r="G4" s="617" t="s">
        <v>517</v>
      </c>
      <c r="H4" s="618"/>
      <c r="I4" s="615" t="s">
        <v>518</v>
      </c>
      <c r="J4" s="615"/>
      <c r="K4" s="615" t="s">
        <v>519</v>
      </c>
      <c r="L4" s="616"/>
      <c r="M4" s="615" t="s">
        <v>520</v>
      </c>
      <c r="N4" s="616"/>
      <c r="O4" s="615" t="s">
        <v>521</v>
      </c>
      <c r="P4" s="616"/>
      <c r="Q4" s="615" t="s">
        <v>522</v>
      </c>
      <c r="R4" s="615"/>
    </row>
    <row r="5" spans="1:18" ht="20.25" customHeight="1">
      <c r="A5" s="617"/>
      <c r="B5" s="618"/>
      <c r="C5" s="194" t="s">
        <v>42</v>
      </c>
      <c r="D5" s="195" t="s">
        <v>41</v>
      </c>
      <c r="E5" s="194" t="s">
        <v>42</v>
      </c>
      <c r="F5" s="195" t="s">
        <v>41</v>
      </c>
      <c r="G5" s="194" t="s">
        <v>42</v>
      </c>
      <c r="H5" s="195" t="s">
        <v>41</v>
      </c>
      <c r="I5" s="194" t="s">
        <v>42</v>
      </c>
      <c r="J5" s="196" t="s">
        <v>41</v>
      </c>
      <c r="K5" s="197" t="s">
        <v>42</v>
      </c>
      <c r="L5" s="195" t="s">
        <v>41</v>
      </c>
      <c r="M5" s="194" t="s">
        <v>42</v>
      </c>
      <c r="N5" s="198" t="s">
        <v>41</v>
      </c>
      <c r="O5" s="197" t="s">
        <v>42</v>
      </c>
      <c r="P5" s="195" t="s">
        <v>41</v>
      </c>
      <c r="Q5" s="194" t="s">
        <v>42</v>
      </c>
      <c r="R5" s="196" t="s">
        <v>41</v>
      </c>
    </row>
    <row r="6" spans="1:18" ht="20.25" customHeight="1">
      <c r="A6" s="623" t="s">
        <v>36</v>
      </c>
      <c r="B6" s="199" t="s">
        <v>36</v>
      </c>
      <c r="C6" s="200">
        <v>84448</v>
      </c>
      <c r="D6" s="201">
        <v>100</v>
      </c>
      <c r="E6" s="200">
        <v>87804</v>
      </c>
      <c r="F6" s="201">
        <v>100</v>
      </c>
      <c r="G6" s="202">
        <v>92279</v>
      </c>
      <c r="H6" s="203">
        <v>100</v>
      </c>
      <c r="I6" s="202">
        <v>101537</v>
      </c>
      <c r="J6" s="204">
        <v>100</v>
      </c>
      <c r="K6" s="205">
        <v>100673</v>
      </c>
      <c r="L6" s="203">
        <v>100</v>
      </c>
      <c r="M6" s="202">
        <v>108594</v>
      </c>
      <c r="N6" s="206">
        <v>100</v>
      </c>
      <c r="O6" s="205">
        <v>111329</v>
      </c>
      <c r="P6" s="203">
        <v>100</v>
      </c>
      <c r="Q6" s="202">
        <v>115559</v>
      </c>
      <c r="R6" s="204">
        <v>100</v>
      </c>
    </row>
    <row r="7" spans="1:18" ht="20.25" customHeight="1">
      <c r="A7" s="624"/>
      <c r="B7" s="207" t="s">
        <v>35</v>
      </c>
      <c r="C7" s="208">
        <v>50259</v>
      </c>
      <c r="D7" s="209">
        <v>59.514730958696468</v>
      </c>
      <c r="E7" s="208">
        <v>51358</v>
      </c>
      <c r="F7" s="209">
        <v>58.491640471960274</v>
      </c>
      <c r="G7" s="210">
        <v>52522</v>
      </c>
      <c r="H7" s="211">
        <v>56.916524886485554</v>
      </c>
      <c r="I7" s="210">
        <v>57026</v>
      </c>
      <c r="J7" s="212">
        <v>56.162778100593869</v>
      </c>
      <c r="K7" s="213">
        <v>59069</v>
      </c>
      <c r="L7" s="211">
        <v>58.674123151192468</v>
      </c>
      <c r="M7" s="210">
        <v>63765</v>
      </c>
      <c r="N7" s="214">
        <v>58.718713741090667</v>
      </c>
      <c r="O7" s="213">
        <v>64804</v>
      </c>
      <c r="P7" s="211">
        <v>58.209451266067248</v>
      </c>
      <c r="Q7" s="210">
        <v>66156</v>
      </c>
      <c r="R7" s="212">
        <v>57.248678164400872</v>
      </c>
    </row>
    <row r="8" spans="1:18" ht="20.25" customHeight="1">
      <c r="A8" s="625"/>
      <c r="B8" s="215" t="s">
        <v>34</v>
      </c>
      <c r="C8" s="216">
        <v>34189</v>
      </c>
      <c r="D8" s="217">
        <v>40.485269041303525</v>
      </c>
      <c r="E8" s="216">
        <v>36446</v>
      </c>
      <c r="F8" s="217">
        <v>41.508359528039726</v>
      </c>
      <c r="G8" s="218">
        <v>39757</v>
      </c>
      <c r="H8" s="219">
        <v>43.083475113514453</v>
      </c>
      <c r="I8" s="218">
        <v>44511</v>
      </c>
      <c r="J8" s="220">
        <v>43.837221899406124</v>
      </c>
      <c r="K8" s="221">
        <v>41604</v>
      </c>
      <c r="L8" s="219">
        <v>41.325876848807525</v>
      </c>
      <c r="M8" s="218">
        <v>44829</v>
      </c>
      <c r="N8" s="222">
        <v>41.281286258909333</v>
      </c>
      <c r="O8" s="221">
        <v>46525</v>
      </c>
      <c r="P8" s="219">
        <v>41.790548733932759</v>
      </c>
      <c r="Q8" s="218">
        <v>49403</v>
      </c>
      <c r="R8" s="220">
        <v>42.751321835599128</v>
      </c>
    </row>
    <row r="9" spans="1:18" ht="20.25" customHeight="1">
      <c r="A9" s="612" t="s">
        <v>40</v>
      </c>
      <c r="B9" s="207" t="s">
        <v>36</v>
      </c>
      <c r="C9" s="223">
        <v>34756</v>
      </c>
      <c r="D9" s="201">
        <v>41.156688139446764</v>
      </c>
      <c r="E9" s="200">
        <v>29533</v>
      </c>
      <c r="F9" s="201">
        <v>33.635141906974624</v>
      </c>
      <c r="G9" s="202">
        <v>27063</v>
      </c>
      <c r="H9" s="203">
        <v>29.327365922907706</v>
      </c>
      <c r="I9" s="202">
        <v>25442</v>
      </c>
      <c r="J9" s="204">
        <v>25.056875818667084</v>
      </c>
      <c r="K9" s="205">
        <v>18849</v>
      </c>
      <c r="L9" s="203">
        <v>18.722994248706208</v>
      </c>
      <c r="M9" s="202">
        <v>17203</v>
      </c>
      <c r="N9" s="206">
        <v>15.841575040978324</v>
      </c>
      <c r="O9" s="205">
        <v>15233</v>
      </c>
      <c r="P9" s="203">
        <v>13.682867896055834</v>
      </c>
      <c r="Q9" s="202">
        <v>13046</v>
      </c>
      <c r="R9" s="204">
        <v>11.289471179224465</v>
      </c>
    </row>
    <row r="10" spans="1:18" ht="20.25" customHeight="1">
      <c r="A10" s="613"/>
      <c r="B10" s="224" t="s">
        <v>35</v>
      </c>
      <c r="C10" s="208">
        <v>18299</v>
      </c>
      <c r="D10" s="225">
        <v>21.668956043956044</v>
      </c>
      <c r="E10" s="208">
        <v>15696</v>
      </c>
      <c r="F10" s="209">
        <v>17.876178761787617</v>
      </c>
      <c r="G10" s="210">
        <v>13810</v>
      </c>
      <c r="H10" s="211">
        <v>14.965485104953459</v>
      </c>
      <c r="I10" s="210">
        <v>12441</v>
      </c>
      <c r="J10" s="212">
        <v>12.252676364281001</v>
      </c>
      <c r="K10" s="213">
        <v>10231</v>
      </c>
      <c r="L10" s="211">
        <v>10.162605663882074</v>
      </c>
      <c r="M10" s="210">
        <v>9452</v>
      </c>
      <c r="N10" s="214">
        <v>8.7039799620605187</v>
      </c>
      <c r="O10" s="213">
        <v>8580</v>
      </c>
      <c r="P10" s="211">
        <v>7.7068867949950146</v>
      </c>
      <c r="Q10" s="210">
        <v>7321</v>
      </c>
      <c r="R10" s="212">
        <v>6.3352919287982754</v>
      </c>
    </row>
    <row r="11" spans="1:18" ht="20.25" customHeight="1">
      <c r="A11" s="620"/>
      <c r="B11" s="215" t="s">
        <v>34</v>
      </c>
      <c r="C11" s="216">
        <v>16457</v>
      </c>
      <c r="D11" s="226">
        <v>19.487732095490717</v>
      </c>
      <c r="E11" s="216">
        <v>13837</v>
      </c>
      <c r="F11" s="217">
        <v>15.758963145187007</v>
      </c>
      <c r="G11" s="218">
        <v>13253</v>
      </c>
      <c r="H11" s="219">
        <v>14.361880817954248</v>
      </c>
      <c r="I11" s="218">
        <v>13001</v>
      </c>
      <c r="J11" s="227">
        <v>12.804199454386087</v>
      </c>
      <c r="K11" s="221">
        <v>8618</v>
      </c>
      <c r="L11" s="219">
        <v>8.5603885848241337</v>
      </c>
      <c r="M11" s="218">
        <v>7751</v>
      </c>
      <c r="N11" s="228">
        <v>7.137595078917804</v>
      </c>
      <c r="O11" s="221">
        <v>6653</v>
      </c>
      <c r="P11" s="219">
        <v>5.9759811010608201</v>
      </c>
      <c r="Q11" s="218">
        <v>5725</v>
      </c>
      <c r="R11" s="220">
        <v>4.954179250426189</v>
      </c>
    </row>
    <row r="12" spans="1:18" ht="20.25" customHeight="1">
      <c r="A12" s="612" t="s">
        <v>39</v>
      </c>
      <c r="B12" s="207" t="s">
        <v>36</v>
      </c>
      <c r="C12" s="223">
        <v>13520</v>
      </c>
      <c r="D12" s="225">
        <v>16.009852216748769</v>
      </c>
      <c r="E12" s="200">
        <v>17257</v>
      </c>
      <c r="F12" s="201">
        <v>19.654002095576512</v>
      </c>
      <c r="G12" s="202">
        <v>19687</v>
      </c>
      <c r="H12" s="203">
        <v>21.334214718408305</v>
      </c>
      <c r="I12" s="202">
        <v>22005</v>
      </c>
      <c r="J12" s="229">
        <v>21.671902853147131</v>
      </c>
      <c r="K12" s="205">
        <v>23104</v>
      </c>
      <c r="L12" s="203">
        <v>22.949549531651982</v>
      </c>
      <c r="M12" s="202">
        <v>24026</v>
      </c>
      <c r="N12" s="206">
        <v>22.124610936147484</v>
      </c>
      <c r="O12" s="205">
        <v>24283</v>
      </c>
      <c r="P12" s="203">
        <v>21.811926811522603</v>
      </c>
      <c r="Q12" s="202">
        <v>26004</v>
      </c>
      <c r="R12" s="204">
        <v>22.502790782197838</v>
      </c>
    </row>
    <row r="13" spans="1:18" ht="20.25" customHeight="1">
      <c r="A13" s="613"/>
      <c r="B13" s="224" t="s">
        <v>35</v>
      </c>
      <c r="C13" s="230">
        <v>9984</v>
      </c>
      <c r="D13" s="209">
        <v>11.822660098522167</v>
      </c>
      <c r="E13" s="208">
        <v>11477</v>
      </c>
      <c r="F13" s="209">
        <v>13.071158489362672</v>
      </c>
      <c r="G13" s="210">
        <v>13073</v>
      </c>
      <c r="H13" s="211">
        <v>14.166820186608003</v>
      </c>
      <c r="I13" s="210">
        <v>14481</v>
      </c>
      <c r="J13" s="231">
        <v>14.261796192520954</v>
      </c>
      <c r="K13" s="213">
        <v>15596</v>
      </c>
      <c r="L13" s="211">
        <v>15.49174058585718</v>
      </c>
      <c r="M13" s="210">
        <v>16557</v>
      </c>
      <c r="N13" s="214">
        <v>15.246698712636055</v>
      </c>
      <c r="O13" s="213">
        <v>16782</v>
      </c>
      <c r="P13" s="211">
        <v>15.074239416504234</v>
      </c>
      <c r="Q13" s="210">
        <v>17958</v>
      </c>
      <c r="R13" s="212">
        <v>15.540113708149084</v>
      </c>
    </row>
    <row r="14" spans="1:18" ht="20.25" customHeight="1">
      <c r="A14" s="620"/>
      <c r="B14" s="232" t="s">
        <v>34</v>
      </c>
      <c r="C14" s="233">
        <v>3536</v>
      </c>
      <c r="D14" s="217">
        <v>4.1871921182266005</v>
      </c>
      <c r="E14" s="216">
        <v>5780</v>
      </c>
      <c r="F14" s="217">
        <v>6.5828436062138396</v>
      </c>
      <c r="G14" s="218">
        <v>6614</v>
      </c>
      <c r="H14" s="219">
        <v>7.1673945318003014</v>
      </c>
      <c r="I14" s="218">
        <v>7524</v>
      </c>
      <c r="J14" s="234">
        <v>7.4101066606261758</v>
      </c>
      <c r="K14" s="221">
        <v>7508</v>
      </c>
      <c r="L14" s="219">
        <v>7.4578089457948016</v>
      </c>
      <c r="M14" s="218">
        <v>7469</v>
      </c>
      <c r="N14" s="222">
        <v>6.8779122235114274</v>
      </c>
      <c r="O14" s="221">
        <v>7501</v>
      </c>
      <c r="P14" s="219">
        <v>6.7376873950183684</v>
      </c>
      <c r="Q14" s="218">
        <v>8046</v>
      </c>
      <c r="R14" s="220">
        <v>6.962677074048754</v>
      </c>
    </row>
    <row r="15" spans="1:18" ht="20.25" customHeight="1">
      <c r="A15" s="612" t="s">
        <v>38</v>
      </c>
      <c r="B15" s="207" t="s">
        <v>36</v>
      </c>
      <c r="C15" s="223">
        <v>36171</v>
      </c>
      <c r="D15" s="225">
        <v>42.832275483137551</v>
      </c>
      <c r="E15" s="200">
        <v>41010</v>
      </c>
      <c r="F15" s="201">
        <v>46.706300396337298</v>
      </c>
      <c r="G15" s="202">
        <v>45464</v>
      </c>
      <c r="H15" s="203">
        <v>49.267980797364515</v>
      </c>
      <c r="I15" s="202">
        <v>54085</v>
      </c>
      <c r="J15" s="229">
        <v>53.266297014881268</v>
      </c>
      <c r="K15" s="205">
        <v>58508</v>
      </c>
      <c r="L15" s="203">
        <v>58.116873441737106</v>
      </c>
      <c r="M15" s="202">
        <v>67262</v>
      </c>
      <c r="N15" s="206">
        <v>61.938965320367615</v>
      </c>
      <c r="O15" s="205">
        <v>71713</v>
      </c>
      <c r="P15" s="203">
        <v>64.41538143700204</v>
      </c>
      <c r="Q15" s="202">
        <v>76459</v>
      </c>
      <c r="R15" s="229">
        <v>66.164470097525935</v>
      </c>
    </row>
    <row r="16" spans="1:18" ht="20.25" customHeight="1">
      <c r="A16" s="613"/>
      <c r="B16" s="224" t="s">
        <v>35</v>
      </c>
      <c r="C16" s="208">
        <v>21975</v>
      </c>
      <c r="D16" s="235">
        <v>26.021930655551344</v>
      </c>
      <c r="E16" s="208">
        <v>24183</v>
      </c>
      <c r="F16" s="209">
        <v>27.542025420254202</v>
      </c>
      <c r="G16" s="210">
        <v>25623</v>
      </c>
      <c r="H16" s="211">
        <v>27.766880872137754</v>
      </c>
      <c r="I16" s="210">
        <v>30101</v>
      </c>
      <c r="J16" s="231">
        <v>29.645350955809214</v>
      </c>
      <c r="K16" s="213">
        <v>33185</v>
      </c>
      <c r="L16" s="211">
        <v>32.963157947016583</v>
      </c>
      <c r="M16" s="210">
        <v>37707</v>
      </c>
      <c r="N16" s="214">
        <v>34.722912868114257</v>
      </c>
      <c r="O16" s="213">
        <v>39398</v>
      </c>
      <c r="P16" s="211">
        <v>35.3888025581834</v>
      </c>
      <c r="Q16" s="210">
        <v>40858</v>
      </c>
      <c r="R16" s="231">
        <v>35.356830709853845</v>
      </c>
    </row>
    <row r="17" spans="1:18" ht="20.25" customHeight="1">
      <c r="A17" s="620"/>
      <c r="B17" s="232" t="s">
        <v>34</v>
      </c>
      <c r="C17" s="216">
        <v>14196</v>
      </c>
      <c r="D17" s="226">
        <v>16.810344827586206</v>
      </c>
      <c r="E17" s="216">
        <v>16827</v>
      </c>
      <c r="F17" s="217">
        <v>19.164274976083096</v>
      </c>
      <c r="G17" s="218">
        <v>19841</v>
      </c>
      <c r="H17" s="219">
        <v>21.501099925226757</v>
      </c>
      <c r="I17" s="218">
        <v>23984</v>
      </c>
      <c r="J17" s="234">
        <v>23.620946059072061</v>
      </c>
      <c r="K17" s="221">
        <v>25323</v>
      </c>
      <c r="L17" s="219">
        <v>25.153715494720529</v>
      </c>
      <c r="M17" s="218">
        <v>29555</v>
      </c>
      <c r="N17" s="222">
        <v>27.216052452253347</v>
      </c>
      <c r="O17" s="221">
        <v>32315</v>
      </c>
      <c r="P17" s="219">
        <v>29.026578878818636</v>
      </c>
      <c r="Q17" s="218">
        <v>35601</v>
      </c>
      <c r="R17" s="234">
        <v>30.807639387672097</v>
      </c>
    </row>
    <row r="18" spans="1:18" ht="20.25" customHeight="1">
      <c r="A18" s="612" t="s">
        <v>37</v>
      </c>
      <c r="B18" s="207" t="s">
        <v>36</v>
      </c>
      <c r="C18" s="200">
        <v>1</v>
      </c>
      <c r="D18" s="225">
        <v>1.1841606669192877E-3</v>
      </c>
      <c r="E18" s="200">
        <v>4</v>
      </c>
      <c r="F18" s="201">
        <v>4.5556011115666711E-3</v>
      </c>
      <c r="G18" s="202">
        <v>65</v>
      </c>
      <c r="H18" s="203">
        <v>7.0438561319476803E-2</v>
      </c>
      <c r="I18" s="202">
        <v>5</v>
      </c>
      <c r="J18" s="229">
        <v>4.9243133045096862E-3</v>
      </c>
      <c r="K18" s="205">
        <v>212</v>
      </c>
      <c r="L18" s="203">
        <v>0.21058277790470137</v>
      </c>
      <c r="M18" s="202">
        <v>103</v>
      </c>
      <c r="N18" s="206">
        <v>9.4848702506584157E-2</v>
      </c>
      <c r="O18" s="205">
        <v>100</v>
      </c>
      <c r="P18" s="203">
        <v>8.9823855419522314E-2</v>
      </c>
      <c r="Q18" s="202">
        <v>50</v>
      </c>
      <c r="R18" s="229">
        <v>4.326794105175711E-2</v>
      </c>
    </row>
    <row r="19" spans="1:18" ht="20.25" customHeight="1">
      <c r="A19" s="613"/>
      <c r="B19" s="224" t="s">
        <v>35</v>
      </c>
      <c r="C19" s="223">
        <v>1</v>
      </c>
      <c r="D19" s="209">
        <v>1.1841606669192877E-3</v>
      </c>
      <c r="E19" s="208">
        <v>2</v>
      </c>
      <c r="F19" s="209">
        <v>2.2778005557833356E-3</v>
      </c>
      <c r="G19" s="210">
        <v>16</v>
      </c>
      <c r="H19" s="211">
        <v>1.7338722786332753E-2</v>
      </c>
      <c r="I19" s="210">
        <v>3</v>
      </c>
      <c r="J19" s="231">
        <v>2.954587982705812E-3</v>
      </c>
      <c r="K19" s="213">
        <v>57</v>
      </c>
      <c r="L19" s="211">
        <v>5.661895443664141E-2</v>
      </c>
      <c r="M19" s="210">
        <v>49</v>
      </c>
      <c r="N19" s="214">
        <v>4.5122198279831299E-2</v>
      </c>
      <c r="O19" s="213">
        <v>44</v>
      </c>
      <c r="P19" s="211">
        <v>3.9522496384589816E-2</v>
      </c>
      <c r="Q19" s="210">
        <v>19</v>
      </c>
      <c r="R19" s="231">
        <v>1.6441817599667702E-2</v>
      </c>
    </row>
    <row r="20" spans="1:18" ht="20.25" customHeight="1" thickBot="1">
      <c r="A20" s="614"/>
      <c r="B20" s="236" t="s">
        <v>34</v>
      </c>
      <c r="C20" s="237">
        <v>0</v>
      </c>
      <c r="D20" s="238">
        <v>0</v>
      </c>
      <c r="E20" s="239">
        <v>2</v>
      </c>
      <c r="F20" s="238">
        <v>2.2778005557833356E-3</v>
      </c>
      <c r="G20" s="240">
        <v>49</v>
      </c>
      <c r="H20" s="241">
        <v>5.3099838533144053E-2</v>
      </c>
      <c r="I20" s="240">
        <v>2</v>
      </c>
      <c r="J20" s="242">
        <v>1.9697253218038746E-3</v>
      </c>
      <c r="K20" s="243">
        <v>155</v>
      </c>
      <c r="L20" s="244">
        <v>0.15396382346805995</v>
      </c>
      <c r="M20" s="240">
        <v>54</v>
      </c>
      <c r="N20" s="245">
        <v>4.9726504226752857E-2</v>
      </c>
      <c r="O20" s="243">
        <v>56</v>
      </c>
      <c r="P20" s="241">
        <v>5.0301359034932491E-2</v>
      </c>
      <c r="Q20" s="240">
        <v>31</v>
      </c>
      <c r="R20" s="242">
        <v>2.6826123452089408E-2</v>
      </c>
    </row>
    <row r="21" spans="1:18" ht="13.5" customHeight="1" thickBot="1">
      <c r="A21" s="246"/>
      <c r="B21" s="247"/>
      <c r="C21" s="248"/>
      <c r="D21" s="248"/>
      <c r="E21" s="248"/>
      <c r="F21" s="248"/>
      <c r="G21" s="249"/>
      <c r="H21" s="249"/>
      <c r="I21" s="249"/>
      <c r="J21" s="249"/>
      <c r="K21" s="249"/>
      <c r="L21" s="249"/>
      <c r="M21" s="250"/>
      <c r="N21" s="250"/>
      <c r="O21" s="251"/>
      <c r="P21" s="251"/>
      <c r="Q21" s="251"/>
      <c r="R21" s="251"/>
    </row>
    <row r="22" spans="1:18" ht="20.25" customHeight="1">
      <c r="A22" s="628" t="s">
        <v>43</v>
      </c>
      <c r="B22" s="629"/>
      <c r="C22" s="615" t="s">
        <v>523</v>
      </c>
      <c r="D22" s="616"/>
      <c r="E22" s="615" t="s">
        <v>524</v>
      </c>
      <c r="F22" s="616"/>
      <c r="G22" s="615" t="s">
        <v>525</v>
      </c>
      <c r="H22" s="616"/>
      <c r="I22" s="615" t="s">
        <v>526</v>
      </c>
      <c r="J22" s="615"/>
      <c r="K22" s="621" t="s">
        <v>527</v>
      </c>
      <c r="L22" s="622"/>
      <c r="M22" s="621" t="s">
        <v>528</v>
      </c>
      <c r="N22" s="621"/>
      <c r="O22" s="246"/>
      <c r="P22" s="246"/>
      <c r="Q22" s="246"/>
      <c r="R22" s="246"/>
    </row>
    <row r="23" spans="1:18" ht="20.25" customHeight="1">
      <c r="A23" s="617"/>
      <c r="B23" s="618"/>
      <c r="C23" s="194" t="s">
        <v>42</v>
      </c>
      <c r="D23" s="195" t="s">
        <v>41</v>
      </c>
      <c r="E23" s="194" t="s">
        <v>42</v>
      </c>
      <c r="F23" s="195" t="s">
        <v>41</v>
      </c>
      <c r="G23" s="194" t="s">
        <v>42</v>
      </c>
      <c r="H23" s="195" t="s">
        <v>41</v>
      </c>
      <c r="I23" s="194" t="s">
        <v>42</v>
      </c>
      <c r="J23" s="196" t="s">
        <v>41</v>
      </c>
      <c r="K23" s="197" t="s">
        <v>42</v>
      </c>
      <c r="L23" s="514" t="s">
        <v>41</v>
      </c>
      <c r="M23" s="197" t="s">
        <v>42</v>
      </c>
      <c r="N23" s="513" t="s">
        <v>41</v>
      </c>
      <c r="O23" s="246"/>
      <c r="P23" s="246"/>
      <c r="Q23" s="246"/>
      <c r="R23" s="246"/>
    </row>
    <row r="24" spans="1:18" ht="20.25" customHeight="1">
      <c r="A24" s="623" t="s">
        <v>36</v>
      </c>
      <c r="B24" s="199" t="s">
        <v>36</v>
      </c>
      <c r="C24" s="202">
        <v>120600</v>
      </c>
      <c r="D24" s="203">
        <v>100</v>
      </c>
      <c r="E24" s="202">
        <v>117476</v>
      </c>
      <c r="F24" s="203">
        <v>100</v>
      </c>
      <c r="G24" s="202">
        <v>114711</v>
      </c>
      <c r="H24" s="203">
        <v>100</v>
      </c>
      <c r="I24" s="202">
        <v>112380</v>
      </c>
      <c r="J24" s="204">
        <v>100</v>
      </c>
      <c r="K24" s="205">
        <v>115222</v>
      </c>
      <c r="L24" s="203">
        <v>100</v>
      </c>
      <c r="M24" s="205">
        <v>113388</v>
      </c>
      <c r="N24" s="204">
        <v>100</v>
      </c>
      <c r="O24" s="246"/>
      <c r="P24" s="246"/>
      <c r="Q24" s="246"/>
      <c r="R24" s="246"/>
    </row>
    <row r="25" spans="1:18" ht="20.25" customHeight="1">
      <c r="A25" s="624"/>
      <c r="B25" s="207" t="s">
        <v>35</v>
      </c>
      <c r="C25" s="210">
        <v>68933</v>
      </c>
      <c r="D25" s="211">
        <v>57.15837479270315</v>
      </c>
      <c r="E25" s="210">
        <v>66130</v>
      </c>
      <c r="F25" s="211">
        <v>56.292349075555862</v>
      </c>
      <c r="G25" s="210">
        <v>63367</v>
      </c>
      <c r="H25" s="211">
        <v>55.240561062147485</v>
      </c>
      <c r="I25" s="210">
        <v>61204</v>
      </c>
      <c r="J25" s="252">
        <v>54.461647980067632</v>
      </c>
      <c r="K25" s="213">
        <v>61614</v>
      </c>
      <c r="L25" s="214">
        <v>53.474162920275639</v>
      </c>
      <c r="M25" s="213">
        <v>59253</v>
      </c>
      <c r="N25" s="231">
        <v>52.3</v>
      </c>
      <c r="O25" s="246"/>
      <c r="P25" s="246"/>
      <c r="Q25" s="246"/>
      <c r="R25" s="246"/>
    </row>
    <row r="26" spans="1:18" ht="20.25" customHeight="1">
      <c r="A26" s="625"/>
      <c r="B26" s="215" t="s">
        <v>34</v>
      </c>
      <c r="C26" s="218">
        <v>51667</v>
      </c>
      <c r="D26" s="219">
        <v>42.84162520729685</v>
      </c>
      <c r="E26" s="218">
        <v>51346</v>
      </c>
      <c r="F26" s="219">
        <v>43.707650924444138</v>
      </c>
      <c r="G26" s="218">
        <v>51344</v>
      </c>
      <c r="H26" s="219">
        <v>44.759438937852515</v>
      </c>
      <c r="I26" s="218">
        <v>51176</v>
      </c>
      <c r="J26" s="227">
        <v>45.538352019932368</v>
      </c>
      <c r="K26" s="221">
        <v>53608</v>
      </c>
      <c r="L26" s="515">
        <v>46.525837079724361</v>
      </c>
      <c r="M26" s="221">
        <v>54135</v>
      </c>
      <c r="N26" s="253">
        <v>47.7</v>
      </c>
      <c r="O26" s="246"/>
      <c r="P26" s="246"/>
      <c r="Q26" s="246"/>
      <c r="R26" s="246"/>
    </row>
    <row r="27" spans="1:18" ht="20.25" customHeight="1">
      <c r="A27" s="612" t="s">
        <v>40</v>
      </c>
      <c r="B27" s="207" t="s">
        <v>36</v>
      </c>
      <c r="C27" s="202">
        <v>11009</v>
      </c>
      <c r="D27" s="203">
        <v>9.1285240464344941</v>
      </c>
      <c r="E27" s="202">
        <v>9415</v>
      </c>
      <c r="F27" s="203">
        <v>8.0144029418774902</v>
      </c>
      <c r="G27" s="202">
        <v>8756</v>
      </c>
      <c r="H27" s="203">
        <v>7.6330953439513207</v>
      </c>
      <c r="I27" s="202">
        <v>7542</v>
      </c>
      <c r="J27" s="252">
        <v>6.7111585691404159</v>
      </c>
      <c r="K27" s="205">
        <v>6668</v>
      </c>
      <c r="L27" s="206">
        <v>5.7870892711461357</v>
      </c>
      <c r="M27" s="205">
        <v>5901</v>
      </c>
      <c r="N27" s="229">
        <v>5.2</v>
      </c>
      <c r="O27" s="246"/>
      <c r="P27" s="246"/>
      <c r="Q27" s="246"/>
      <c r="R27" s="246"/>
    </row>
    <row r="28" spans="1:18" ht="20.25" customHeight="1">
      <c r="A28" s="613"/>
      <c r="B28" s="224" t="s">
        <v>35</v>
      </c>
      <c r="C28" s="210">
        <v>6268</v>
      </c>
      <c r="D28" s="211">
        <v>5.1973466003316755</v>
      </c>
      <c r="E28" s="210">
        <v>5394</v>
      </c>
      <c r="F28" s="211">
        <v>4.5915761517246079</v>
      </c>
      <c r="G28" s="210">
        <v>5129</v>
      </c>
      <c r="H28" s="211">
        <v>4.4712364115036918</v>
      </c>
      <c r="I28" s="210">
        <v>4551</v>
      </c>
      <c r="J28" s="231">
        <v>4.049652963160705</v>
      </c>
      <c r="K28" s="213">
        <v>4154</v>
      </c>
      <c r="L28" s="515">
        <v>3.6052142819947579</v>
      </c>
      <c r="M28" s="213">
        <v>3739</v>
      </c>
      <c r="N28" s="253">
        <v>3.3</v>
      </c>
      <c r="O28" s="246"/>
      <c r="P28" s="246"/>
      <c r="Q28" s="246"/>
      <c r="R28" s="246"/>
    </row>
    <row r="29" spans="1:18" ht="20.25" customHeight="1">
      <c r="A29" s="620"/>
      <c r="B29" s="215" t="s">
        <v>34</v>
      </c>
      <c r="C29" s="218">
        <v>4741</v>
      </c>
      <c r="D29" s="219">
        <v>3.9311774461028195</v>
      </c>
      <c r="E29" s="218">
        <v>4021</v>
      </c>
      <c r="F29" s="219">
        <v>3.4228267901528824</v>
      </c>
      <c r="G29" s="218">
        <v>3627</v>
      </c>
      <c r="H29" s="219">
        <v>3.1618589324476294</v>
      </c>
      <c r="I29" s="218">
        <v>2991</v>
      </c>
      <c r="J29" s="220">
        <v>2.6615056059797118</v>
      </c>
      <c r="K29" s="221">
        <v>2514</v>
      </c>
      <c r="L29" s="515">
        <v>2.1818749891513773</v>
      </c>
      <c r="M29" s="221">
        <v>2162</v>
      </c>
      <c r="N29" s="253">
        <v>1.9</v>
      </c>
      <c r="O29" s="246"/>
      <c r="P29" s="246"/>
      <c r="Q29" s="246"/>
      <c r="R29" s="246"/>
    </row>
    <row r="30" spans="1:18" ht="20.25" customHeight="1">
      <c r="A30" s="612" t="s">
        <v>39</v>
      </c>
      <c r="B30" s="207" t="s">
        <v>36</v>
      </c>
      <c r="C30" s="202">
        <v>27725</v>
      </c>
      <c r="D30" s="203">
        <v>22.989220563847429</v>
      </c>
      <c r="E30" s="202">
        <v>25585</v>
      </c>
      <c r="F30" s="203">
        <v>21.778916544655928</v>
      </c>
      <c r="G30" s="202">
        <v>21968</v>
      </c>
      <c r="H30" s="203">
        <v>19.150735326167499</v>
      </c>
      <c r="I30" s="202">
        <v>20729</v>
      </c>
      <c r="J30" s="204">
        <v>18.445452927567182</v>
      </c>
      <c r="K30" s="205">
        <v>21156</v>
      </c>
      <c r="L30" s="206">
        <v>18.361076877679611</v>
      </c>
      <c r="M30" s="205">
        <v>20742</v>
      </c>
      <c r="N30" s="229">
        <v>18.3</v>
      </c>
      <c r="O30" s="246"/>
      <c r="P30" s="246"/>
      <c r="Q30" s="246"/>
      <c r="R30" s="246"/>
    </row>
    <row r="31" spans="1:18" ht="20.25" customHeight="1">
      <c r="A31" s="613"/>
      <c r="B31" s="224" t="s">
        <v>35</v>
      </c>
      <c r="C31" s="210">
        <v>19763</v>
      </c>
      <c r="D31" s="211">
        <v>16.387230514096185</v>
      </c>
      <c r="E31" s="210">
        <v>18584</v>
      </c>
      <c r="F31" s="211">
        <v>15.819401409649631</v>
      </c>
      <c r="G31" s="210">
        <v>16155</v>
      </c>
      <c r="H31" s="211">
        <v>14.083217825666239</v>
      </c>
      <c r="I31" s="210">
        <v>15282</v>
      </c>
      <c r="J31" s="212">
        <v>13.598505072076883</v>
      </c>
      <c r="K31" s="213">
        <v>15491</v>
      </c>
      <c r="L31" s="214">
        <v>13.444481088680982</v>
      </c>
      <c r="M31" s="213">
        <v>15093</v>
      </c>
      <c r="N31" s="231">
        <v>13.3</v>
      </c>
      <c r="O31" s="246"/>
      <c r="P31" s="246"/>
      <c r="Q31" s="246"/>
      <c r="R31" s="246"/>
    </row>
    <row r="32" spans="1:18" ht="20.25" customHeight="1">
      <c r="A32" s="620"/>
      <c r="B32" s="232" t="s">
        <v>34</v>
      </c>
      <c r="C32" s="218">
        <v>7962</v>
      </c>
      <c r="D32" s="219">
        <v>6.6019900497512438</v>
      </c>
      <c r="E32" s="218">
        <v>7001</v>
      </c>
      <c r="F32" s="219">
        <v>5.9595151350062991</v>
      </c>
      <c r="G32" s="218">
        <v>5813</v>
      </c>
      <c r="H32" s="219">
        <v>5.0675175005012596</v>
      </c>
      <c r="I32" s="218">
        <v>5447</v>
      </c>
      <c r="J32" s="220">
        <v>4.8469478554903009</v>
      </c>
      <c r="K32" s="221">
        <v>5665</v>
      </c>
      <c r="L32" s="516">
        <v>4.9165957889986291</v>
      </c>
      <c r="M32" s="221">
        <v>5649</v>
      </c>
      <c r="N32" s="254">
        <v>5</v>
      </c>
      <c r="O32" s="246"/>
      <c r="P32" s="246"/>
      <c r="Q32" s="246"/>
      <c r="R32" s="246"/>
    </row>
    <row r="33" spans="1:18" ht="20.25" customHeight="1">
      <c r="A33" s="612" t="s">
        <v>38</v>
      </c>
      <c r="B33" s="207" t="s">
        <v>36</v>
      </c>
      <c r="C33" s="202">
        <v>81760</v>
      </c>
      <c r="D33" s="203">
        <v>67.794361525704801</v>
      </c>
      <c r="E33" s="202">
        <v>82114</v>
      </c>
      <c r="F33" s="203">
        <v>69.898532466205864</v>
      </c>
      <c r="G33" s="202">
        <v>83092</v>
      </c>
      <c r="H33" s="203">
        <v>72.435947729511554</v>
      </c>
      <c r="I33" s="202">
        <v>79825</v>
      </c>
      <c r="J33" s="204">
        <v>71.031322299341511</v>
      </c>
      <c r="K33" s="205">
        <v>81520</v>
      </c>
      <c r="L33" s="206">
        <v>70.750377532068526</v>
      </c>
      <c r="M33" s="205">
        <v>83465</v>
      </c>
      <c r="N33" s="229">
        <v>73.599999999999994</v>
      </c>
      <c r="O33" s="2"/>
      <c r="P33" s="2"/>
      <c r="Q33" s="2"/>
      <c r="R33" s="2"/>
    </row>
    <row r="34" spans="1:18" ht="20.25" customHeight="1">
      <c r="A34" s="613"/>
      <c r="B34" s="224" t="s">
        <v>35</v>
      </c>
      <c r="C34" s="210">
        <v>42849</v>
      </c>
      <c r="D34" s="211">
        <v>35.529850746268657</v>
      </c>
      <c r="E34" s="210">
        <v>41970</v>
      </c>
      <c r="F34" s="211">
        <v>35.726446252851645</v>
      </c>
      <c r="G34" s="210">
        <v>41589</v>
      </c>
      <c r="H34" s="211">
        <v>36.255459371812641</v>
      </c>
      <c r="I34" s="210">
        <v>38856</v>
      </c>
      <c r="J34" s="212">
        <v>34.575547250400426</v>
      </c>
      <c r="K34" s="213">
        <v>38705</v>
      </c>
      <c r="L34" s="214">
        <v>33.591675200916491</v>
      </c>
      <c r="M34" s="213">
        <v>38682</v>
      </c>
      <c r="N34" s="231">
        <v>34.1</v>
      </c>
      <c r="O34" s="2"/>
      <c r="P34" s="2"/>
      <c r="Q34" s="2"/>
      <c r="R34" s="2"/>
    </row>
    <row r="35" spans="1:18" ht="20.25" customHeight="1">
      <c r="A35" s="620"/>
      <c r="B35" s="232" t="s">
        <v>34</v>
      </c>
      <c r="C35" s="218">
        <v>38911</v>
      </c>
      <c r="D35" s="219">
        <v>32.264510779436151</v>
      </c>
      <c r="E35" s="218">
        <v>40144</v>
      </c>
      <c r="F35" s="219">
        <v>34.17208621335422</v>
      </c>
      <c r="G35" s="218">
        <v>41503</v>
      </c>
      <c r="H35" s="219">
        <v>36.180488357698913</v>
      </c>
      <c r="I35" s="218">
        <v>40969</v>
      </c>
      <c r="J35" s="252">
        <v>36.455775048941092</v>
      </c>
      <c r="K35" s="221">
        <v>42815</v>
      </c>
      <c r="L35" s="516">
        <v>37.158702331152035</v>
      </c>
      <c r="M35" s="221">
        <v>44783</v>
      </c>
      <c r="N35" s="254">
        <v>39.5</v>
      </c>
      <c r="O35" s="2"/>
      <c r="P35" s="2"/>
      <c r="Q35" s="2"/>
      <c r="R35" s="2"/>
    </row>
    <row r="36" spans="1:18" ht="20.25" customHeight="1">
      <c r="A36" s="612" t="s">
        <v>37</v>
      </c>
      <c r="B36" s="207" t="s">
        <v>36</v>
      </c>
      <c r="C36" s="202">
        <v>106</v>
      </c>
      <c r="D36" s="203">
        <v>8.7893864013267001E-2</v>
      </c>
      <c r="E36" s="202">
        <v>362</v>
      </c>
      <c r="F36" s="203">
        <v>0.3081480472607171</v>
      </c>
      <c r="G36" s="202">
        <v>895</v>
      </c>
      <c r="H36" s="203">
        <v>0.78022160036962451</v>
      </c>
      <c r="I36" s="202">
        <v>4284</v>
      </c>
      <c r="J36" s="204">
        <v>3.8120662039508812</v>
      </c>
      <c r="K36" s="205">
        <v>5878</v>
      </c>
      <c r="L36" s="206">
        <v>5.1014563191057265</v>
      </c>
      <c r="M36" s="205">
        <v>3280</v>
      </c>
      <c r="N36" s="229">
        <v>2.9</v>
      </c>
      <c r="O36" s="2"/>
      <c r="P36" s="2"/>
      <c r="Q36" s="2"/>
      <c r="R36" s="2"/>
    </row>
    <row r="37" spans="1:18" ht="20.25" customHeight="1">
      <c r="A37" s="613"/>
      <c r="B37" s="224" t="s">
        <v>35</v>
      </c>
      <c r="C37" s="210">
        <v>53</v>
      </c>
      <c r="D37" s="211">
        <v>4.39469320066335E-2</v>
      </c>
      <c r="E37" s="210">
        <v>182</v>
      </c>
      <c r="F37" s="211">
        <v>0.15492526132997378</v>
      </c>
      <c r="G37" s="210">
        <v>494</v>
      </c>
      <c r="H37" s="211">
        <v>0.4306474531649101</v>
      </c>
      <c r="I37" s="210">
        <v>2515</v>
      </c>
      <c r="J37" s="212">
        <v>2.2379426944296137</v>
      </c>
      <c r="K37" s="213">
        <v>3264</v>
      </c>
      <c r="L37" s="516">
        <v>2.8327923486834115</v>
      </c>
      <c r="M37" s="213">
        <v>1739</v>
      </c>
      <c r="N37" s="254">
        <v>1.5</v>
      </c>
      <c r="O37" s="2"/>
      <c r="P37" s="2"/>
      <c r="Q37" s="2"/>
      <c r="R37" s="2"/>
    </row>
    <row r="38" spans="1:18" ht="20.25" customHeight="1" thickBot="1">
      <c r="A38" s="614"/>
      <c r="B38" s="236" t="s">
        <v>34</v>
      </c>
      <c r="C38" s="240">
        <v>53</v>
      </c>
      <c r="D38" s="241">
        <v>4.39469320066335E-2</v>
      </c>
      <c r="E38" s="255">
        <v>180</v>
      </c>
      <c r="F38" s="245">
        <v>0.15322278593074332</v>
      </c>
      <c r="G38" s="240">
        <v>401</v>
      </c>
      <c r="H38" s="241">
        <v>0.34957414720471447</v>
      </c>
      <c r="I38" s="240">
        <v>1769</v>
      </c>
      <c r="J38" s="244">
        <v>1.5741235095212671</v>
      </c>
      <c r="K38" s="243">
        <v>2614</v>
      </c>
      <c r="L38" s="517">
        <v>2.2686639704223155</v>
      </c>
      <c r="M38" s="243">
        <v>1541</v>
      </c>
      <c r="N38" s="256">
        <v>1.4</v>
      </c>
      <c r="O38" s="2"/>
      <c r="P38" s="2"/>
      <c r="Q38" s="2"/>
      <c r="R38" s="2"/>
    </row>
    <row r="39" spans="1:18" ht="13.5">
      <c r="A39" s="251" t="s">
        <v>478</v>
      </c>
      <c r="B39" s="246"/>
      <c r="C39" s="246"/>
      <c r="D39" s="246"/>
      <c r="E39" s="246"/>
      <c r="F39" s="246"/>
      <c r="G39" s="246"/>
      <c r="H39" s="246"/>
      <c r="I39" s="246"/>
      <c r="J39" s="246"/>
      <c r="K39" s="246"/>
      <c r="L39" s="246"/>
      <c r="M39" s="2"/>
      <c r="N39" s="2"/>
      <c r="O39" s="2"/>
      <c r="P39" s="2"/>
      <c r="Q39" s="2"/>
      <c r="R39" s="2"/>
    </row>
  </sheetData>
  <mergeCells count="28">
    <mergeCell ref="C22:D22"/>
    <mergeCell ref="A18:A20"/>
    <mergeCell ref="K2:R2"/>
    <mergeCell ref="A2:J2"/>
    <mergeCell ref="M22:N22"/>
    <mergeCell ref="I4:J4"/>
    <mergeCell ref="A9:A11"/>
    <mergeCell ref="A4:B5"/>
    <mergeCell ref="A12:A14"/>
    <mergeCell ref="A6:A8"/>
    <mergeCell ref="A15:A17"/>
    <mergeCell ref="A22:B23"/>
    <mergeCell ref="A36:A38"/>
    <mergeCell ref="O4:P4"/>
    <mergeCell ref="M4:N4"/>
    <mergeCell ref="K4:L4"/>
    <mergeCell ref="Q4:R4"/>
    <mergeCell ref="G4:H4"/>
    <mergeCell ref="E4:F4"/>
    <mergeCell ref="C4:D4"/>
    <mergeCell ref="E22:F22"/>
    <mergeCell ref="A33:A35"/>
    <mergeCell ref="G22:H22"/>
    <mergeCell ref="I22:J22"/>
    <mergeCell ref="K22:L22"/>
    <mergeCell ref="A30:A32"/>
    <mergeCell ref="A24:A26"/>
    <mergeCell ref="A27:A29"/>
  </mergeCells>
  <phoneticPr fontId="2"/>
  <printOptions horizontalCentered="1"/>
  <pageMargins left="0.78740157480314965" right="0.78740157480314965" top="0.98425196850393704" bottom="0.98425196850393704" header="0.51181102362204722" footer="0.51181102362204722"/>
  <pageSetup paperSize="9" scale="8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showGridLines="0" zoomScaleNormal="100" workbookViewId="0">
      <selection activeCell="B1" sqref="B1"/>
    </sheetView>
  </sheetViews>
  <sheetFormatPr defaultColWidth="9" defaultRowHeight="13.5"/>
  <cols>
    <col min="1" max="1" width="2.5" style="2" customWidth="1"/>
    <col min="2" max="2" width="34.375" style="2" customWidth="1"/>
    <col min="3" max="7" width="12" style="2" customWidth="1"/>
    <col min="8" max="8" width="11.375" style="2" customWidth="1"/>
    <col min="9" max="18" width="10.875" style="2" customWidth="1"/>
    <col min="19" max="16384" width="9" style="2"/>
  </cols>
  <sheetData>
    <row r="1" spans="1:18" s="6" customFormat="1" ht="30" customHeight="1">
      <c r="N1" s="23"/>
    </row>
    <row r="2" spans="1:18" s="24" customFormat="1" ht="22.5" customHeight="1">
      <c r="A2" s="627" t="s">
        <v>496</v>
      </c>
      <c r="B2" s="627"/>
      <c r="C2" s="627"/>
      <c r="D2" s="627"/>
      <c r="E2" s="627"/>
      <c r="F2" s="627"/>
      <c r="G2" s="627"/>
      <c r="H2" s="627"/>
      <c r="I2" s="626" t="s">
        <v>536</v>
      </c>
      <c r="J2" s="626"/>
      <c r="K2" s="626"/>
      <c r="L2" s="626"/>
      <c r="M2" s="626"/>
      <c r="N2" s="626"/>
      <c r="O2" s="626"/>
      <c r="P2" s="626"/>
      <c r="Q2" s="626"/>
      <c r="R2" s="626"/>
    </row>
    <row r="3" spans="1:18" s="3" customFormat="1" ht="13.5" customHeight="1" thickBot="1">
      <c r="A3" s="192"/>
      <c r="B3" s="192"/>
      <c r="C3" s="192"/>
      <c r="D3" s="192"/>
      <c r="E3" s="192"/>
      <c r="F3" s="192"/>
      <c r="G3" s="192"/>
      <c r="H3" s="192"/>
      <c r="I3" s="192"/>
      <c r="J3" s="192"/>
      <c r="K3" s="192"/>
      <c r="L3" s="192"/>
      <c r="M3" s="192"/>
      <c r="N3" s="257"/>
      <c r="O3" s="257"/>
      <c r="P3" s="257"/>
      <c r="Q3" s="257"/>
      <c r="R3" s="193" t="s">
        <v>490</v>
      </c>
    </row>
    <row r="4" spans="1:18" s="3" customFormat="1" ht="18" customHeight="1">
      <c r="A4" s="649" t="s">
        <v>141</v>
      </c>
      <c r="B4" s="649"/>
      <c r="C4" s="258" t="s">
        <v>167</v>
      </c>
      <c r="D4" s="259"/>
      <c r="E4" s="259"/>
      <c r="F4" s="259"/>
      <c r="G4" s="259"/>
      <c r="H4" s="259"/>
      <c r="I4" s="259"/>
      <c r="J4" s="260"/>
      <c r="K4" s="638" t="s">
        <v>35</v>
      </c>
      <c r="L4" s="639"/>
      <c r="M4" s="639"/>
      <c r="N4" s="639"/>
      <c r="O4" s="639"/>
      <c r="P4" s="639"/>
      <c r="Q4" s="639"/>
      <c r="R4" s="639"/>
    </row>
    <row r="5" spans="1:18" s="3" customFormat="1" ht="18" customHeight="1">
      <c r="A5" s="650"/>
      <c r="B5" s="650"/>
      <c r="C5" s="640" t="s">
        <v>168</v>
      </c>
      <c r="D5" s="654" t="s">
        <v>142</v>
      </c>
      <c r="E5" s="655"/>
      <c r="F5" s="655"/>
      <c r="G5" s="656"/>
      <c r="H5" s="657" t="s">
        <v>60</v>
      </c>
      <c r="I5" s="646" t="s">
        <v>64</v>
      </c>
      <c r="J5" s="652" t="s">
        <v>169</v>
      </c>
      <c r="K5" s="640" t="s">
        <v>168</v>
      </c>
      <c r="L5" s="632" t="s">
        <v>65</v>
      </c>
      <c r="M5" s="633"/>
      <c r="N5" s="633"/>
      <c r="O5" s="633"/>
      <c r="P5" s="634" t="s">
        <v>60</v>
      </c>
      <c r="Q5" s="635" t="s">
        <v>64</v>
      </c>
      <c r="R5" s="642" t="s">
        <v>169</v>
      </c>
    </row>
    <row r="6" spans="1:18" s="4" customFormat="1" ht="21" customHeight="1">
      <c r="A6" s="650"/>
      <c r="B6" s="650"/>
      <c r="C6" s="640"/>
      <c r="D6" s="635" t="s">
        <v>36</v>
      </c>
      <c r="E6" s="637" t="s">
        <v>63</v>
      </c>
      <c r="F6" s="644" t="s">
        <v>62</v>
      </c>
      <c r="G6" s="630" t="s">
        <v>61</v>
      </c>
      <c r="H6" s="642"/>
      <c r="I6" s="647"/>
      <c r="J6" s="652"/>
      <c r="K6" s="640"/>
      <c r="L6" s="635" t="s">
        <v>36</v>
      </c>
      <c r="M6" s="637" t="s">
        <v>63</v>
      </c>
      <c r="N6" s="644" t="s">
        <v>62</v>
      </c>
      <c r="O6" s="630" t="s">
        <v>61</v>
      </c>
      <c r="P6" s="635"/>
      <c r="Q6" s="635"/>
      <c r="R6" s="642"/>
    </row>
    <row r="7" spans="1:18" s="4" customFormat="1" ht="21" customHeight="1">
      <c r="A7" s="651"/>
      <c r="B7" s="651"/>
      <c r="C7" s="641"/>
      <c r="D7" s="636"/>
      <c r="E7" s="636"/>
      <c r="F7" s="645"/>
      <c r="G7" s="631"/>
      <c r="H7" s="643"/>
      <c r="I7" s="648"/>
      <c r="J7" s="653"/>
      <c r="K7" s="641"/>
      <c r="L7" s="636"/>
      <c r="M7" s="636"/>
      <c r="N7" s="645"/>
      <c r="O7" s="631"/>
      <c r="P7" s="636"/>
      <c r="Q7" s="636"/>
      <c r="R7" s="643"/>
    </row>
    <row r="8" spans="1:18" s="4" customFormat="1" ht="16.5" customHeight="1">
      <c r="A8" s="261" t="s">
        <v>229</v>
      </c>
      <c r="B8" s="262"/>
      <c r="C8" s="263">
        <v>113388</v>
      </c>
      <c r="D8" s="264">
        <v>90229</v>
      </c>
      <c r="E8" s="264">
        <v>58970</v>
      </c>
      <c r="F8" s="265">
        <v>1851</v>
      </c>
      <c r="G8" s="266">
        <v>29408</v>
      </c>
      <c r="H8" s="267">
        <v>5336</v>
      </c>
      <c r="I8" s="268">
        <v>10909</v>
      </c>
      <c r="J8" s="269">
        <v>4798</v>
      </c>
      <c r="K8" s="263">
        <v>59253</v>
      </c>
      <c r="L8" s="264">
        <v>44749</v>
      </c>
      <c r="M8" s="264">
        <v>36346</v>
      </c>
      <c r="N8" s="265">
        <v>750</v>
      </c>
      <c r="O8" s="270">
        <v>7653</v>
      </c>
      <c r="P8" s="268">
        <v>3892</v>
      </c>
      <c r="Q8" s="264">
        <v>8276</v>
      </c>
      <c r="R8" s="271">
        <v>1161</v>
      </c>
    </row>
    <row r="9" spans="1:18" s="4" customFormat="1" ht="16.5" customHeight="1">
      <c r="A9" s="272" t="s">
        <v>170</v>
      </c>
      <c r="B9" s="485" t="s">
        <v>59</v>
      </c>
      <c r="C9" s="273">
        <v>4620</v>
      </c>
      <c r="D9" s="274">
        <v>866</v>
      </c>
      <c r="E9" s="274">
        <v>405</v>
      </c>
      <c r="F9" s="275">
        <v>19</v>
      </c>
      <c r="G9" s="276">
        <v>442</v>
      </c>
      <c r="H9" s="277">
        <v>66</v>
      </c>
      <c r="I9" s="278">
        <v>2128</v>
      </c>
      <c r="J9" s="279">
        <v>1545</v>
      </c>
      <c r="K9" s="273">
        <v>2892</v>
      </c>
      <c r="L9" s="274">
        <v>511</v>
      </c>
      <c r="M9" s="274">
        <v>323</v>
      </c>
      <c r="N9" s="275">
        <v>10</v>
      </c>
      <c r="O9" s="280">
        <v>178</v>
      </c>
      <c r="P9" s="278">
        <v>47</v>
      </c>
      <c r="Q9" s="274">
        <v>1966</v>
      </c>
      <c r="R9" s="281">
        <v>357</v>
      </c>
    </row>
    <row r="10" spans="1:18" s="4" customFormat="1" ht="16.5" customHeight="1">
      <c r="A10" s="282" t="s">
        <v>171</v>
      </c>
      <c r="B10" s="484" t="s">
        <v>172</v>
      </c>
      <c r="C10" s="283">
        <v>1281</v>
      </c>
      <c r="D10" s="284">
        <v>162</v>
      </c>
      <c r="E10" s="284">
        <v>55</v>
      </c>
      <c r="F10" s="285">
        <v>3</v>
      </c>
      <c r="G10" s="286">
        <v>104</v>
      </c>
      <c r="H10" s="287">
        <v>4</v>
      </c>
      <c r="I10" s="288">
        <v>451</v>
      </c>
      <c r="J10" s="289">
        <v>658</v>
      </c>
      <c r="K10" s="283">
        <v>847</v>
      </c>
      <c r="L10" s="284">
        <v>125</v>
      </c>
      <c r="M10" s="284">
        <v>39</v>
      </c>
      <c r="N10" s="285">
        <v>3</v>
      </c>
      <c r="O10" s="290">
        <v>83</v>
      </c>
      <c r="P10" s="288">
        <v>4</v>
      </c>
      <c r="Q10" s="284">
        <v>446</v>
      </c>
      <c r="R10" s="291">
        <v>268</v>
      </c>
    </row>
    <row r="11" spans="1:18" s="4" customFormat="1" ht="16.5" customHeight="1">
      <c r="A11" s="282" t="s">
        <v>173</v>
      </c>
      <c r="B11" s="484" t="s">
        <v>58</v>
      </c>
      <c r="C11" s="283">
        <v>8</v>
      </c>
      <c r="D11" s="284">
        <v>8</v>
      </c>
      <c r="E11" s="284">
        <v>8</v>
      </c>
      <c r="F11" s="285">
        <v>0</v>
      </c>
      <c r="G11" s="286">
        <v>0</v>
      </c>
      <c r="H11" s="287">
        <v>0</v>
      </c>
      <c r="I11" s="288">
        <v>0</v>
      </c>
      <c r="J11" s="289">
        <v>0</v>
      </c>
      <c r="K11" s="283">
        <v>8</v>
      </c>
      <c r="L11" s="284">
        <v>8</v>
      </c>
      <c r="M11" s="284">
        <v>8</v>
      </c>
      <c r="N11" s="285" t="s">
        <v>93</v>
      </c>
      <c r="O11" s="290" t="s">
        <v>93</v>
      </c>
      <c r="P11" s="288" t="s">
        <v>93</v>
      </c>
      <c r="Q11" s="284" t="s">
        <v>93</v>
      </c>
      <c r="R11" s="291" t="s">
        <v>93</v>
      </c>
    </row>
    <row r="12" spans="1:18" s="4" customFormat="1" ht="16.5" customHeight="1">
      <c r="A12" s="282" t="s">
        <v>174</v>
      </c>
      <c r="B12" s="484" t="s">
        <v>175</v>
      </c>
      <c r="C12" s="283">
        <v>8241</v>
      </c>
      <c r="D12" s="284">
        <v>5470</v>
      </c>
      <c r="E12" s="284">
        <v>4754</v>
      </c>
      <c r="F12" s="285">
        <v>54</v>
      </c>
      <c r="G12" s="286">
        <v>662</v>
      </c>
      <c r="H12" s="287">
        <v>963</v>
      </c>
      <c r="I12" s="288">
        <v>1367</v>
      </c>
      <c r="J12" s="289">
        <v>359</v>
      </c>
      <c r="K12" s="283">
        <v>6789</v>
      </c>
      <c r="L12" s="284">
        <v>4479</v>
      </c>
      <c r="M12" s="284">
        <v>4062</v>
      </c>
      <c r="N12" s="285">
        <v>19</v>
      </c>
      <c r="O12" s="290">
        <v>398</v>
      </c>
      <c r="P12" s="288">
        <v>752</v>
      </c>
      <c r="Q12" s="284">
        <v>1358</v>
      </c>
      <c r="R12" s="291">
        <v>127</v>
      </c>
    </row>
    <row r="13" spans="1:18" s="4" customFormat="1" ht="16.5" customHeight="1">
      <c r="A13" s="282" t="s">
        <v>176</v>
      </c>
      <c r="B13" s="484" t="s">
        <v>57</v>
      </c>
      <c r="C13" s="283">
        <v>12493</v>
      </c>
      <c r="D13" s="284">
        <v>11035</v>
      </c>
      <c r="E13" s="284">
        <v>7901</v>
      </c>
      <c r="F13" s="285">
        <v>577</v>
      </c>
      <c r="G13" s="286">
        <v>2557</v>
      </c>
      <c r="H13" s="287">
        <v>571</v>
      </c>
      <c r="I13" s="288">
        <v>564</v>
      </c>
      <c r="J13" s="289">
        <v>202</v>
      </c>
      <c r="K13" s="283">
        <v>8296</v>
      </c>
      <c r="L13" s="284">
        <v>7345</v>
      </c>
      <c r="M13" s="284">
        <v>6241</v>
      </c>
      <c r="N13" s="285">
        <v>314</v>
      </c>
      <c r="O13" s="290">
        <v>790</v>
      </c>
      <c r="P13" s="288">
        <v>458</v>
      </c>
      <c r="Q13" s="284">
        <v>355</v>
      </c>
      <c r="R13" s="291">
        <v>54</v>
      </c>
    </row>
    <row r="14" spans="1:18" s="4" customFormat="1" ht="16.5" customHeight="1">
      <c r="A14" s="282" t="s">
        <v>177</v>
      </c>
      <c r="B14" s="484" t="s">
        <v>56</v>
      </c>
      <c r="C14" s="283">
        <v>669</v>
      </c>
      <c r="D14" s="284">
        <v>646</v>
      </c>
      <c r="E14" s="284">
        <v>599</v>
      </c>
      <c r="F14" s="285">
        <v>10</v>
      </c>
      <c r="G14" s="286">
        <v>37</v>
      </c>
      <c r="H14" s="287">
        <v>16</v>
      </c>
      <c r="I14" s="288">
        <v>3</v>
      </c>
      <c r="J14" s="289">
        <v>0</v>
      </c>
      <c r="K14" s="283">
        <v>557</v>
      </c>
      <c r="L14" s="284">
        <v>539</v>
      </c>
      <c r="M14" s="284">
        <v>523</v>
      </c>
      <c r="N14" s="285">
        <v>2</v>
      </c>
      <c r="O14" s="290">
        <v>14</v>
      </c>
      <c r="P14" s="288">
        <v>13</v>
      </c>
      <c r="Q14" s="284">
        <v>2</v>
      </c>
      <c r="R14" s="287" t="s">
        <v>93</v>
      </c>
    </row>
    <row r="15" spans="1:18" s="4" customFormat="1" ht="16.5" customHeight="1">
      <c r="A15" s="282" t="s">
        <v>178</v>
      </c>
      <c r="B15" s="484" t="s">
        <v>55</v>
      </c>
      <c r="C15" s="283">
        <v>1896</v>
      </c>
      <c r="D15" s="284">
        <v>1675</v>
      </c>
      <c r="E15" s="284">
        <v>1313</v>
      </c>
      <c r="F15" s="285">
        <v>61</v>
      </c>
      <c r="G15" s="286">
        <v>301</v>
      </c>
      <c r="H15" s="287">
        <v>111</v>
      </c>
      <c r="I15" s="288">
        <v>93</v>
      </c>
      <c r="J15" s="289">
        <v>7</v>
      </c>
      <c r="K15" s="283">
        <v>1227</v>
      </c>
      <c r="L15" s="284">
        <v>1059</v>
      </c>
      <c r="M15" s="284">
        <v>956</v>
      </c>
      <c r="N15" s="285">
        <v>18</v>
      </c>
      <c r="O15" s="290">
        <v>85</v>
      </c>
      <c r="P15" s="288">
        <v>98</v>
      </c>
      <c r="Q15" s="284">
        <v>65</v>
      </c>
      <c r="R15" s="287" t="s">
        <v>93</v>
      </c>
    </row>
    <row r="16" spans="1:18" s="4" customFormat="1" ht="16.5" customHeight="1">
      <c r="A16" s="282" t="s">
        <v>179</v>
      </c>
      <c r="B16" s="484" t="s">
        <v>54</v>
      </c>
      <c r="C16" s="283">
        <v>4260</v>
      </c>
      <c r="D16" s="284">
        <v>3843</v>
      </c>
      <c r="E16" s="284">
        <v>2990</v>
      </c>
      <c r="F16" s="285">
        <v>101</v>
      </c>
      <c r="G16" s="286">
        <v>752</v>
      </c>
      <c r="H16" s="287">
        <v>180</v>
      </c>
      <c r="I16" s="288">
        <v>174</v>
      </c>
      <c r="J16" s="289">
        <v>11</v>
      </c>
      <c r="K16" s="283">
        <v>3494</v>
      </c>
      <c r="L16" s="284">
        <v>3140</v>
      </c>
      <c r="M16" s="284">
        <v>2653</v>
      </c>
      <c r="N16" s="285">
        <v>72</v>
      </c>
      <c r="O16" s="290">
        <v>415</v>
      </c>
      <c r="P16" s="288">
        <v>151</v>
      </c>
      <c r="Q16" s="284">
        <v>156</v>
      </c>
      <c r="R16" s="287">
        <v>4</v>
      </c>
    </row>
    <row r="17" spans="1:18" s="4" customFormat="1" ht="16.5" customHeight="1">
      <c r="A17" s="282" t="s">
        <v>180</v>
      </c>
      <c r="B17" s="484" t="s">
        <v>53</v>
      </c>
      <c r="C17" s="283">
        <v>17868</v>
      </c>
      <c r="D17" s="284">
        <v>14680</v>
      </c>
      <c r="E17" s="284">
        <v>7671</v>
      </c>
      <c r="F17" s="285">
        <v>183</v>
      </c>
      <c r="G17" s="286">
        <v>6826</v>
      </c>
      <c r="H17" s="287">
        <v>1202</v>
      </c>
      <c r="I17" s="288">
        <v>1288</v>
      </c>
      <c r="J17" s="289">
        <v>582</v>
      </c>
      <c r="K17" s="283">
        <v>8554</v>
      </c>
      <c r="L17" s="284">
        <v>6678</v>
      </c>
      <c r="M17" s="284">
        <v>4934</v>
      </c>
      <c r="N17" s="285">
        <v>66</v>
      </c>
      <c r="O17" s="290">
        <v>1678</v>
      </c>
      <c r="P17" s="288">
        <v>848</v>
      </c>
      <c r="Q17" s="284">
        <v>860</v>
      </c>
      <c r="R17" s="287">
        <v>111</v>
      </c>
    </row>
    <row r="18" spans="1:18" s="4" customFormat="1" ht="16.5" customHeight="1">
      <c r="A18" s="282" t="s">
        <v>181</v>
      </c>
      <c r="B18" s="484" t="s">
        <v>52</v>
      </c>
      <c r="C18" s="283">
        <v>3293</v>
      </c>
      <c r="D18" s="284">
        <v>3044</v>
      </c>
      <c r="E18" s="284">
        <v>2457</v>
      </c>
      <c r="F18" s="285">
        <v>66</v>
      </c>
      <c r="G18" s="286">
        <v>521</v>
      </c>
      <c r="H18" s="287">
        <v>163</v>
      </c>
      <c r="I18" s="288">
        <v>59</v>
      </c>
      <c r="J18" s="289">
        <v>6</v>
      </c>
      <c r="K18" s="283">
        <v>1438</v>
      </c>
      <c r="L18" s="284">
        <v>1261</v>
      </c>
      <c r="M18" s="284">
        <v>1197</v>
      </c>
      <c r="N18" s="285">
        <v>5</v>
      </c>
      <c r="O18" s="290">
        <v>59</v>
      </c>
      <c r="P18" s="288">
        <v>130</v>
      </c>
      <c r="Q18" s="284">
        <v>40</v>
      </c>
      <c r="R18" s="287">
        <v>1</v>
      </c>
    </row>
    <row r="19" spans="1:18" s="4" customFormat="1" ht="16.5" customHeight="1">
      <c r="A19" s="282" t="s">
        <v>182</v>
      </c>
      <c r="B19" s="484" t="s">
        <v>51</v>
      </c>
      <c r="C19" s="283">
        <v>1633</v>
      </c>
      <c r="D19" s="284">
        <v>1037</v>
      </c>
      <c r="E19" s="284">
        <v>681</v>
      </c>
      <c r="F19" s="285">
        <v>19</v>
      </c>
      <c r="G19" s="286">
        <v>337</v>
      </c>
      <c r="H19" s="287">
        <v>274</v>
      </c>
      <c r="I19" s="288">
        <v>251</v>
      </c>
      <c r="J19" s="289">
        <v>61</v>
      </c>
      <c r="K19" s="283">
        <v>911</v>
      </c>
      <c r="L19" s="284">
        <v>562</v>
      </c>
      <c r="M19" s="284">
        <v>436</v>
      </c>
      <c r="N19" s="285">
        <v>7</v>
      </c>
      <c r="O19" s="290">
        <v>119</v>
      </c>
      <c r="P19" s="288">
        <v>166</v>
      </c>
      <c r="Q19" s="284">
        <v>166</v>
      </c>
      <c r="R19" s="287">
        <v>11</v>
      </c>
    </row>
    <row r="20" spans="1:18" s="4" customFormat="1" ht="16.5" customHeight="1">
      <c r="A20" s="282" t="s">
        <v>183</v>
      </c>
      <c r="B20" s="484" t="s">
        <v>50</v>
      </c>
      <c r="C20" s="283">
        <v>3057</v>
      </c>
      <c r="D20" s="284">
        <v>2021</v>
      </c>
      <c r="E20" s="284">
        <v>1557</v>
      </c>
      <c r="F20" s="285">
        <v>30</v>
      </c>
      <c r="G20" s="286">
        <v>434</v>
      </c>
      <c r="H20" s="287">
        <v>260</v>
      </c>
      <c r="I20" s="288">
        <v>616</v>
      </c>
      <c r="J20" s="289">
        <v>143</v>
      </c>
      <c r="K20" s="283">
        <v>1894</v>
      </c>
      <c r="L20" s="284">
        <v>1175</v>
      </c>
      <c r="M20" s="284">
        <v>1043</v>
      </c>
      <c r="N20" s="285">
        <v>12</v>
      </c>
      <c r="O20" s="290">
        <v>120</v>
      </c>
      <c r="P20" s="288">
        <v>196</v>
      </c>
      <c r="Q20" s="284">
        <v>491</v>
      </c>
      <c r="R20" s="287">
        <v>18</v>
      </c>
    </row>
    <row r="21" spans="1:18" s="4" customFormat="1" ht="16.5" customHeight="1">
      <c r="A21" s="282" t="s">
        <v>184</v>
      </c>
      <c r="B21" s="484" t="s">
        <v>49</v>
      </c>
      <c r="C21" s="283">
        <v>6365</v>
      </c>
      <c r="D21" s="284">
        <v>4976</v>
      </c>
      <c r="E21" s="284">
        <v>1230</v>
      </c>
      <c r="F21" s="285">
        <v>58</v>
      </c>
      <c r="G21" s="286">
        <v>3688</v>
      </c>
      <c r="H21" s="287">
        <v>169</v>
      </c>
      <c r="I21" s="288">
        <v>801</v>
      </c>
      <c r="J21" s="289">
        <v>372</v>
      </c>
      <c r="K21" s="283">
        <v>2373</v>
      </c>
      <c r="L21" s="284">
        <v>1660</v>
      </c>
      <c r="M21" s="284">
        <v>734</v>
      </c>
      <c r="N21" s="285">
        <v>14</v>
      </c>
      <c r="O21" s="290">
        <v>912</v>
      </c>
      <c r="P21" s="288">
        <v>116</v>
      </c>
      <c r="Q21" s="284">
        <v>510</v>
      </c>
      <c r="R21" s="287">
        <v>67</v>
      </c>
    </row>
    <row r="22" spans="1:18" s="4" customFormat="1" ht="16.5" customHeight="1">
      <c r="A22" s="282" t="s">
        <v>185</v>
      </c>
      <c r="B22" s="484" t="s">
        <v>48</v>
      </c>
      <c r="C22" s="283">
        <v>3996</v>
      </c>
      <c r="D22" s="284">
        <v>2665</v>
      </c>
      <c r="E22" s="284">
        <v>1256</v>
      </c>
      <c r="F22" s="285">
        <v>32</v>
      </c>
      <c r="G22" s="286">
        <v>1377</v>
      </c>
      <c r="H22" s="287">
        <v>148</v>
      </c>
      <c r="I22" s="288">
        <v>902</v>
      </c>
      <c r="J22" s="289">
        <v>242</v>
      </c>
      <c r="K22" s="283">
        <v>1597</v>
      </c>
      <c r="L22" s="284">
        <v>1039</v>
      </c>
      <c r="M22" s="284">
        <v>666</v>
      </c>
      <c r="N22" s="285">
        <v>10</v>
      </c>
      <c r="O22" s="290">
        <v>363</v>
      </c>
      <c r="P22" s="288">
        <v>89</v>
      </c>
      <c r="Q22" s="284">
        <v>405</v>
      </c>
      <c r="R22" s="287">
        <v>43</v>
      </c>
    </row>
    <row r="23" spans="1:18" s="4" customFormat="1" ht="16.5" customHeight="1">
      <c r="A23" s="282" t="s">
        <v>186</v>
      </c>
      <c r="B23" s="484" t="s">
        <v>47</v>
      </c>
      <c r="C23" s="283">
        <v>7336</v>
      </c>
      <c r="D23" s="284">
        <v>6787</v>
      </c>
      <c r="E23" s="284">
        <v>4672</v>
      </c>
      <c r="F23" s="285">
        <v>66</v>
      </c>
      <c r="G23" s="286">
        <v>2049</v>
      </c>
      <c r="H23" s="287">
        <v>91</v>
      </c>
      <c r="I23" s="288">
        <v>399</v>
      </c>
      <c r="J23" s="289">
        <v>33</v>
      </c>
      <c r="K23" s="283">
        <v>3046</v>
      </c>
      <c r="L23" s="284">
        <v>2863</v>
      </c>
      <c r="M23" s="284">
        <v>2300</v>
      </c>
      <c r="N23" s="285">
        <v>26</v>
      </c>
      <c r="O23" s="290">
        <v>537</v>
      </c>
      <c r="P23" s="288">
        <v>64</v>
      </c>
      <c r="Q23" s="284">
        <v>104</v>
      </c>
      <c r="R23" s="287">
        <v>3</v>
      </c>
    </row>
    <row r="24" spans="1:18" s="4" customFormat="1" ht="16.5" customHeight="1">
      <c r="A24" s="282" t="s">
        <v>187</v>
      </c>
      <c r="B24" s="484" t="s">
        <v>46</v>
      </c>
      <c r="C24" s="283">
        <v>18643</v>
      </c>
      <c r="D24" s="284">
        <v>17166</v>
      </c>
      <c r="E24" s="284">
        <v>11712</v>
      </c>
      <c r="F24" s="285">
        <v>161</v>
      </c>
      <c r="G24" s="286">
        <v>5293</v>
      </c>
      <c r="H24" s="287">
        <v>565</v>
      </c>
      <c r="I24" s="288">
        <v>544</v>
      </c>
      <c r="J24" s="289">
        <v>232</v>
      </c>
      <c r="K24" s="283">
        <v>4800</v>
      </c>
      <c r="L24" s="284">
        <v>3985</v>
      </c>
      <c r="M24" s="284">
        <v>3347</v>
      </c>
      <c r="N24" s="285">
        <v>24</v>
      </c>
      <c r="O24" s="290">
        <v>614</v>
      </c>
      <c r="P24" s="288">
        <v>312</v>
      </c>
      <c r="Q24" s="284">
        <v>448</v>
      </c>
      <c r="R24" s="287">
        <v>19</v>
      </c>
    </row>
    <row r="25" spans="1:18" s="4" customFormat="1" ht="16.5" customHeight="1">
      <c r="A25" s="282" t="s">
        <v>188</v>
      </c>
      <c r="B25" s="484" t="s">
        <v>6</v>
      </c>
      <c r="C25" s="283">
        <v>1173</v>
      </c>
      <c r="D25" s="284">
        <v>1147</v>
      </c>
      <c r="E25" s="284">
        <v>883</v>
      </c>
      <c r="F25" s="285">
        <v>34</v>
      </c>
      <c r="G25" s="286">
        <v>230</v>
      </c>
      <c r="H25" s="287">
        <v>15</v>
      </c>
      <c r="I25" s="288">
        <v>4</v>
      </c>
      <c r="J25" s="289">
        <v>0</v>
      </c>
      <c r="K25" s="283">
        <v>674</v>
      </c>
      <c r="L25" s="284">
        <v>652</v>
      </c>
      <c r="M25" s="284">
        <v>565</v>
      </c>
      <c r="N25" s="285">
        <v>14</v>
      </c>
      <c r="O25" s="290">
        <v>73</v>
      </c>
      <c r="P25" s="288">
        <v>14</v>
      </c>
      <c r="Q25" s="284">
        <v>3</v>
      </c>
      <c r="R25" s="287" t="s">
        <v>93</v>
      </c>
    </row>
    <row r="26" spans="1:18" s="4" customFormat="1" ht="16.5" customHeight="1">
      <c r="A26" s="282" t="s">
        <v>189</v>
      </c>
      <c r="B26" s="484" t="s">
        <v>45</v>
      </c>
      <c r="C26" s="283">
        <v>7075</v>
      </c>
      <c r="D26" s="284">
        <v>5530</v>
      </c>
      <c r="E26" s="284">
        <v>3225</v>
      </c>
      <c r="F26" s="285">
        <v>239</v>
      </c>
      <c r="G26" s="291">
        <v>2066</v>
      </c>
      <c r="H26" s="287">
        <v>514</v>
      </c>
      <c r="I26" s="288">
        <v>805</v>
      </c>
      <c r="J26" s="289">
        <v>157</v>
      </c>
      <c r="K26" s="283">
        <v>4035</v>
      </c>
      <c r="L26" s="284">
        <v>2954</v>
      </c>
      <c r="M26" s="284">
        <v>2194</v>
      </c>
      <c r="N26" s="285">
        <v>70</v>
      </c>
      <c r="O26" s="291">
        <v>690</v>
      </c>
      <c r="P26" s="284">
        <v>416</v>
      </c>
      <c r="Q26" s="284">
        <v>583</v>
      </c>
      <c r="R26" s="287">
        <v>34</v>
      </c>
    </row>
    <row r="27" spans="1:18" s="4" customFormat="1" ht="16.5" customHeight="1">
      <c r="A27" s="282" t="s">
        <v>190</v>
      </c>
      <c r="B27" s="484" t="s">
        <v>191</v>
      </c>
      <c r="C27" s="283">
        <v>6201</v>
      </c>
      <c r="D27" s="284">
        <v>6199</v>
      </c>
      <c r="E27" s="284">
        <v>5077</v>
      </c>
      <c r="F27" s="285">
        <v>32</v>
      </c>
      <c r="G27" s="291">
        <v>1090</v>
      </c>
      <c r="H27" s="287">
        <v>0</v>
      </c>
      <c r="I27" s="288">
        <v>0</v>
      </c>
      <c r="J27" s="289">
        <v>0</v>
      </c>
      <c r="K27" s="283">
        <v>4082</v>
      </c>
      <c r="L27" s="284">
        <v>4081</v>
      </c>
      <c r="M27" s="284">
        <v>3777</v>
      </c>
      <c r="N27" s="285">
        <v>11</v>
      </c>
      <c r="O27" s="291">
        <v>293</v>
      </c>
      <c r="P27" s="284" t="s">
        <v>93</v>
      </c>
      <c r="Q27" s="284" t="s">
        <v>93</v>
      </c>
      <c r="R27" s="287" t="s">
        <v>93</v>
      </c>
    </row>
    <row r="28" spans="1:18" s="4" customFormat="1" ht="16.5" customHeight="1" thickBot="1">
      <c r="A28" s="292" t="s">
        <v>192</v>
      </c>
      <c r="B28" s="486" t="s">
        <v>193</v>
      </c>
      <c r="C28" s="293">
        <v>3280</v>
      </c>
      <c r="D28" s="294">
        <v>1272</v>
      </c>
      <c r="E28" s="294">
        <v>524</v>
      </c>
      <c r="F28" s="295">
        <v>106</v>
      </c>
      <c r="G28" s="296">
        <v>642</v>
      </c>
      <c r="H28" s="297">
        <v>24</v>
      </c>
      <c r="I28" s="298">
        <v>460</v>
      </c>
      <c r="J28" s="299">
        <v>188</v>
      </c>
      <c r="K28" s="293">
        <v>1739</v>
      </c>
      <c r="L28" s="294">
        <v>633</v>
      </c>
      <c r="M28" s="294">
        <v>348</v>
      </c>
      <c r="N28" s="295">
        <v>53</v>
      </c>
      <c r="O28" s="296">
        <v>232</v>
      </c>
      <c r="P28" s="294">
        <v>18</v>
      </c>
      <c r="Q28" s="294">
        <v>318</v>
      </c>
      <c r="R28" s="297">
        <v>44</v>
      </c>
    </row>
    <row r="29" spans="1:18" s="4" customFormat="1" ht="13.5" customHeight="1" thickBot="1">
      <c r="A29" s="38"/>
      <c r="B29" s="38"/>
      <c r="C29" s="38"/>
      <c r="D29" s="38"/>
      <c r="E29" s="38"/>
      <c r="F29" s="38"/>
      <c r="G29" s="38"/>
      <c r="H29" s="38"/>
      <c r="I29" s="38"/>
      <c r="J29" s="38"/>
      <c r="K29" s="38"/>
      <c r="L29" s="38"/>
      <c r="M29" s="38"/>
      <c r="N29" s="38"/>
      <c r="O29" s="38"/>
      <c r="P29" s="38"/>
      <c r="Q29" s="38"/>
      <c r="R29" s="38"/>
    </row>
    <row r="30" spans="1:18" s="3" customFormat="1" ht="18" customHeight="1">
      <c r="A30" s="649" t="s">
        <v>143</v>
      </c>
      <c r="B30" s="649"/>
      <c r="C30" s="258" t="s">
        <v>34</v>
      </c>
      <c r="D30" s="259"/>
      <c r="E30" s="259"/>
      <c r="F30" s="259"/>
      <c r="G30" s="259"/>
      <c r="H30" s="259"/>
      <c r="I30" s="259"/>
      <c r="J30" s="259"/>
      <c r="K30" s="257"/>
      <c r="L30" s="257"/>
      <c r="M30" s="257"/>
      <c r="N30" s="257"/>
      <c r="O30" s="257"/>
      <c r="P30" s="257"/>
      <c r="Q30" s="257"/>
      <c r="R30" s="257"/>
    </row>
    <row r="31" spans="1:18" s="3" customFormat="1" ht="18" customHeight="1">
      <c r="A31" s="650"/>
      <c r="B31" s="650"/>
      <c r="C31" s="640" t="s">
        <v>168</v>
      </c>
      <c r="D31" s="632" t="s">
        <v>65</v>
      </c>
      <c r="E31" s="633"/>
      <c r="F31" s="633"/>
      <c r="G31" s="633"/>
      <c r="H31" s="657" t="s">
        <v>60</v>
      </c>
      <c r="I31" s="646" t="s">
        <v>64</v>
      </c>
      <c r="J31" s="642" t="s">
        <v>169</v>
      </c>
      <c r="K31" s="257"/>
      <c r="L31" s="257"/>
      <c r="M31" s="257"/>
      <c r="N31" s="257"/>
      <c r="O31" s="257"/>
      <c r="P31" s="257"/>
      <c r="Q31" s="257"/>
      <c r="R31" s="257"/>
    </row>
    <row r="32" spans="1:18" s="4" customFormat="1" ht="21" customHeight="1">
      <c r="A32" s="650"/>
      <c r="B32" s="650"/>
      <c r="C32" s="640"/>
      <c r="D32" s="635" t="s">
        <v>36</v>
      </c>
      <c r="E32" s="637" t="s">
        <v>63</v>
      </c>
      <c r="F32" s="644" t="s">
        <v>62</v>
      </c>
      <c r="G32" s="630" t="s">
        <v>61</v>
      </c>
      <c r="H32" s="642"/>
      <c r="I32" s="647"/>
      <c r="J32" s="642"/>
      <c r="K32" s="38"/>
      <c r="L32" s="38"/>
      <c r="M32" s="38"/>
      <c r="N32" s="38"/>
      <c r="O32" s="38"/>
      <c r="P32" s="38"/>
      <c r="Q32" s="38"/>
      <c r="R32" s="38"/>
    </row>
    <row r="33" spans="1:18" s="4" customFormat="1" ht="21" customHeight="1">
      <c r="A33" s="651"/>
      <c r="B33" s="651"/>
      <c r="C33" s="641"/>
      <c r="D33" s="636"/>
      <c r="E33" s="636"/>
      <c r="F33" s="645"/>
      <c r="G33" s="631"/>
      <c r="H33" s="643"/>
      <c r="I33" s="648"/>
      <c r="J33" s="643"/>
      <c r="K33" s="38"/>
      <c r="L33" s="6"/>
      <c r="M33" s="6"/>
      <c r="N33" s="6"/>
      <c r="O33" s="6"/>
      <c r="P33" s="6"/>
      <c r="Q33" s="6"/>
      <c r="R33" s="6"/>
    </row>
    <row r="34" spans="1:18" s="4" customFormat="1" ht="16.5" customHeight="1">
      <c r="A34" s="261" t="s">
        <v>229</v>
      </c>
      <c r="B34" s="262"/>
      <c r="C34" s="263">
        <v>54135</v>
      </c>
      <c r="D34" s="264">
        <v>45480</v>
      </c>
      <c r="E34" s="264">
        <v>22624</v>
      </c>
      <c r="F34" s="265">
        <v>1101</v>
      </c>
      <c r="G34" s="271">
        <v>21755</v>
      </c>
      <c r="H34" s="267">
        <v>1444</v>
      </c>
      <c r="I34" s="268">
        <v>2633</v>
      </c>
      <c r="J34" s="267">
        <v>3637</v>
      </c>
      <c r="K34" s="300"/>
      <c r="L34" s="6"/>
      <c r="M34" s="6"/>
      <c r="N34" s="6"/>
      <c r="O34" s="6"/>
      <c r="P34" s="6"/>
      <c r="Q34" s="6"/>
      <c r="R34" s="6"/>
    </row>
    <row r="35" spans="1:18" s="4" customFormat="1" ht="16.5" customHeight="1">
      <c r="A35" s="272" t="s">
        <v>170</v>
      </c>
      <c r="B35" s="485" t="s">
        <v>59</v>
      </c>
      <c r="C35" s="273">
        <v>1728</v>
      </c>
      <c r="D35" s="274">
        <v>355</v>
      </c>
      <c r="E35" s="274">
        <v>82</v>
      </c>
      <c r="F35" s="275">
        <v>9</v>
      </c>
      <c r="G35" s="301">
        <v>264</v>
      </c>
      <c r="H35" s="302">
        <v>19</v>
      </c>
      <c r="I35" s="303">
        <v>162</v>
      </c>
      <c r="J35" s="277">
        <v>1188</v>
      </c>
      <c r="K35" s="38"/>
      <c r="L35" s="6"/>
      <c r="M35" s="6"/>
      <c r="N35" s="6"/>
      <c r="O35" s="6"/>
      <c r="P35" s="6"/>
      <c r="Q35" s="6"/>
      <c r="R35" s="6"/>
    </row>
    <row r="36" spans="1:18" s="4" customFormat="1" ht="16.5" customHeight="1">
      <c r="A36" s="282" t="s">
        <v>171</v>
      </c>
      <c r="B36" s="484" t="s">
        <v>172</v>
      </c>
      <c r="C36" s="283">
        <v>434</v>
      </c>
      <c r="D36" s="284">
        <v>37</v>
      </c>
      <c r="E36" s="284">
        <v>16</v>
      </c>
      <c r="F36" s="285">
        <v>0</v>
      </c>
      <c r="G36" s="286">
        <v>21</v>
      </c>
      <c r="H36" s="287">
        <v>0</v>
      </c>
      <c r="I36" s="288">
        <v>5</v>
      </c>
      <c r="J36" s="287">
        <v>390</v>
      </c>
      <c r="K36" s="38"/>
      <c r="L36" s="6"/>
      <c r="M36" s="6"/>
      <c r="N36" s="6"/>
      <c r="O36" s="6"/>
      <c r="P36" s="6"/>
      <c r="Q36" s="6"/>
      <c r="R36" s="6"/>
    </row>
    <row r="37" spans="1:18" s="4" customFormat="1" ht="16.5" customHeight="1">
      <c r="A37" s="282" t="s">
        <v>173</v>
      </c>
      <c r="B37" s="484" t="s">
        <v>58</v>
      </c>
      <c r="C37" s="283">
        <v>0</v>
      </c>
      <c r="D37" s="284">
        <v>0</v>
      </c>
      <c r="E37" s="284">
        <v>0</v>
      </c>
      <c r="F37" s="285">
        <v>0</v>
      </c>
      <c r="G37" s="286">
        <v>0</v>
      </c>
      <c r="H37" s="287">
        <v>0</v>
      </c>
      <c r="I37" s="288">
        <v>0</v>
      </c>
      <c r="J37" s="287">
        <v>0</v>
      </c>
      <c r="K37" s="38"/>
      <c r="L37" s="6"/>
      <c r="M37" s="6"/>
      <c r="N37" s="6"/>
      <c r="O37" s="6"/>
      <c r="P37" s="6"/>
      <c r="Q37" s="6"/>
      <c r="R37" s="6"/>
    </row>
    <row r="38" spans="1:18" s="4" customFormat="1" ht="16.5" customHeight="1">
      <c r="A38" s="282" t="s">
        <v>174</v>
      </c>
      <c r="B38" s="484" t="s">
        <v>175</v>
      </c>
      <c r="C38" s="283">
        <v>1452</v>
      </c>
      <c r="D38" s="284">
        <v>991</v>
      </c>
      <c r="E38" s="284">
        <v>692</v>
      </c>
      <c r="F38" s="285">
        <v>35</v>
      </c>
      <c r="G38" s="286">
        <v>264</v>
      </c>
      <c r="H38" s="287">
        <v>211</v>
      </c>
      <c r="I38" s="288">
        <v>9</v>
      </c>
      <c r="J38" s="287">
        <v>232</v>
      </c>
      <c r="K38" s="38"/>
      <c r="L38" s="6"/>
      <c r="M38" s="6"/>
      <c r="N38" s="6"/>
      <c r="O38" s="6"/>
      <c r="P38" s="6"/>
      <c r="Q38" s="6"/>
      <c r="R38" s="6"/>
    </row>
    <row r="39" spans="1:18" s="4" customFormat="1" ht="16.5" customHeight="1">
      <c r="A39" s="282" t="s">
        <v>176</v>
      </c>
      <c r="B39" s="484" t="s">
        <v>57</v>
      </c>
      <c r="C39" s="283">
        <v>4197</v>
      </c>
      <c r="D39" s="284">
        <v>3690</v>
      </c>
      <c r="E39" s="284">
        <v>1660</v>
      </c>
      <c r="F39" s="285">
        <v>263</v>
      </c>
      <c r="G39" s="286">
        <v>1767</v>
      </c>
      <c r="H39" s="287">
        <v>113</v>
      </c>
      <c r="I39" s="288">
        <v>209</v>
      </c>
      <c r="J39" s="287">
        <v>148</v>
      </c>
      <c r="K39" s="38"/>
      <c r="L39" s="6"/>
      <c r="M39" s="6"/>
      <c r="N39" s="6"/>
      <c r="O39" s="6"/>
      <c r="P39" s="6"/>
      <c r="Q39" s="6"/>
      <c r="R39" s="6"/>
    </row>
    <row r="40" spans="1:18" s="4" customFormat="1" ht="16.5" customHeight="1">
      <c r="A40" s="282" t="s">
        <v>177</v>
      </c>
      <c r="B40" s="484" t="s">
        <v>56</v>
      </c>
      <c r="C40" s="283">
        <v>112</v>
      </c>
      <c r="D40" s="284">
        <v>107</v>
      </c>
      <c r="E40" s="284">
        <v>76</v>
      </c>
      <c r="F40" s="285">
        <v>8</v>
      </c>
      <c r="G40" s="286">
        <v>23</v>
      </c>
      <c r="H40" s="287">
        <v>3</v>
      </c>
      <c r="I40" s="288">
        <v>1</v>
      </c>
      <c r="J40" s="287">
        <v>0</v>
      </c>
      <c r="K40" s="38"/>
      <c r="L40" s="6"/>
      <c r="M40" s="6"/>
      <c r="N40" s="6"/>
      <c r="O40" s="6"/>
      <c r="P40" s="6"/>
      <c r="Q40" s="6"/>
      <c r="R40" s="6"/>
    </row>
    <row r="41" spans="1:18" s="4" customFormat="1" ht="16.5" customHeight="1">
      <c r="A41" s="282" t="s">
        <v>178</v>
      </c>
      <c r="B41" s="484" t="s">
        <v>55</v>
      </c>
      <c r="C41" s="283">
        <v>669</v>
      </c>
      <c r="D41" s="284">
        <v>616</v>
      </c>
      <c r="E41" s="284">
        <v>357</v>
      </c>
      <c r="F41" s="285">
        <v>43</v>
      </c>
      <c r="G41" s="286">
        <v>216</v>
      </c>
      <c r="H41" s="287">
        <v>13</v>
      </c>
      <c r="I41" s="288">
        <v>28</v>
      </c>
      <c r="J41" s="287">
        <v>7</v>
      </c>
      <c r="K41" s="38"/>
      <c r="L41" s="6"/>
      <c r="M41" s="6"/>
      <c r="N41" s="6"/>
      <c r="O41" s="6"/>
      <c r="P41" s="6"/>
      <c r="Q41" s="6"/>
      <c r="R41" s="6"/>
    </row>
    <row r="42" spans="1:18" s="4" customFormat="1" ht="16.5" customHeight="1">
      <c r="A42" s="282" t="s">
        <v>179</v>
      </c>
      <c r="B42" s="484" t="s">
        <v>54</v>
      </c>
      <c r="C42" s="283">
        <v>766</v>
      </c>
      <c r="D42" s="284">
        <v>703</v>
      </c>
      <c r="E42" s="284">
        <v>337</v>
      </c>
      <c r="F42" s="285">
        <v>29</v>
      </c>
      <c r="G42" s="286">
        <v>337</v>
      </c>
      <c r="H42" s="287">
        <v>29</v>
      </c>
      <c r="I42" s="288">
        <v>18</v>
      </c>
      <c r="J42" s="287">
        <v>7</v>
      </c>
      <c r="K42" s="38"/>
      <c r="L42" s="6"/>
      <c r="M42" s="6"/>
      <c r="N42" s="6"/>
      <c r="O42" s="6"/>
      <c r="P42" s="6"/>
      <c r="Q42" s="6"/>
      <c r="R42" s="6"/>
    </row>
    <row r="43" spans="1:18" s="4" customFormat="1" ht="16.5" customHeight="1">
      <c r="A43" s="282" t="s">
        <v>180</v>
      </c>
      <c r="B43" s="484" t="s">
        <v>53</v>
      </c>
      <c r="C43" s="283">
        <v>9314</v>
      </c>
      <c r="D43" s="284">
        <v>8002</v>
      </c>
      <c r="E43" s="284">
        <v>2737</v>
      </c>
      <c r="F43" s="285">
        <v>117</v>
      </c>
      <c r="G43" s="286">
        <v>5148</v>
      </c>
      <c r="H43" s="287">
        <v>354</v>
      </c>
      <c r="I43" s="288">
        <v>428</v>
      </c>
      <c r="J43" s="287">
        <v>471</v>
      </c>
      <c r="K43" s="38"/>
      <c r="L43" s="6"/>
      <c r="M43" s="6"/>
      <c r="N43" s="6"/>
      <c r="O43" s="6"/>
      <c r="P43" s="6"/>
      <c r="Q43" s="6"/>
      <c r="R43" s="6"/>
    </row>
    <row r="44" spans="1:18" s="4" customFormat="1" ht="16.5" customHeight="1">
      <c r="A44" s="282" t="s">
        <v>181</v>
      </c>
      <c r="B44" s="484" t="s">
        <v>52</v>
      </c>
      <c r="C44" s="283">
        <v>1855</v>
      </c>
      <c r="D44" s="284">
        <v>1783</v>
      </c>
      <c r="E44" s="284">
        <v>1260</v>
      </c>
      <c r="F44" s="285">
        <v>61</v>
      </c>
      <c r="G44" s="286">
        <v>462</v>
      </c>
      <c r="H44" s="287">
        <v>33</v>
      </c>
      <c r="I44" s="288">
        <v>19</v>
      </c>
      <c r="J44" s="287">
        <v>5</v>
      </c>
      <c r="K44" s="38"/>
      <c r="L44" s="6"/>
      <c r="M44" s="6"/>
      <c r="N44" s="6"/>
      <c r="O44" s="6"/>
      <c r="P44" s="6"/>
      <c r="Q44" s="6"/>
      <c r="R44" s="6"/>
    </row>
    <row r="45" spans="1:18" s="4" customFormat="1" ht="16.5" customHeight="1">
      <c r="A45" s="282" t="s">
        <v>182</v>
      </c>
      <c r="B45" s="484" t="s">
        <v>51</v>
      </c>
      <c r="C45" s="283">
        <v>722</v>
      </c>
      <c r="D45" s="284">
        <v>475</v>
      </c>
      <c r="E45" s="284">
        <v>245</v>
      </c>
      <c r="F45" s="285">
        <v>12</v>
      </c>
      <c r="G45" s="286">
        <v>218</v>
      </c>
      <c r="H45" s="287">
        <v>108</v>
      </c>
      <c r="I45" s="288">
        <v>85</v>
      </c>
      <c r="J45" s="287">
        <v>50</v>
      </c>
      <c r="K45" s="38"/>
      <c r="L45" s="6"/>
      <c r="M45" s="6"/>
      <c r="N45" s="6"/>
      <c r="O45" s="6"/>
      <c r="P45" s="6"/>
      <c r="Q45" s="6"/>
      <c r="R45" s="6"/>
    </row>
    <row r="46" spans="1:18" s="4" customFormat="1" ht="16.5" customHeight="1">
      <c r="A46" s="282" t="s">
        <v>183</v>
      </c>
      <c r="B46" s="484" t="s">
        <v>50</v>
      </c>
      <c r="C46" s="283">
        <v>1163</v>
      </c>
      <c r="D46" s="284">
        <v>846</v>
      </c>
      <c r="E46" s="284">
        <v>514</v>
      </c>
      <c r="F46" s="285">
        <v>18</v>
      </c>
      <c r="G46" s="286">
        <v>314</v>
      </c>
      <c r="H46" s="287">
        <v>64</v>
      </c>
      <c r="I46" s="288">
        <v>125</v>
      </c>
      <c r="J46" s="287">
        <v>125</v>
      </c>
      <c r="K46" s="38"/>
      <c r="L46" s="6"/>
      <c r="M46" s="6"/>
      <c r="N46" s="6"/>
      <c r="O46" s="6"/>
      <c r="P46" s="6"/>
      <c r="Q46" s="6"/>
      <c r="R46" s="6"/>
    </row>
    <row r="47" spans="1:18" s="4" customFormat="1" ht="16.5" customHeight="1">
      <c r="A47" s="282" t="s">
        <v>184</v>
      </c>
      <c r="B47" s="484" t="s">
        <v>49</v>
      </c>
      <c r="C47" s="283">
        <v>3992</v>
      </c>
      <c r="D47" s="284">
        <v>3316</v>
      </c>
      <c r="E47" s="284">
        <v>496</v>
      </c>
      <c r="F47" s="285">
        <v>44</v>
      </c>
      <c r="G47" s="286">
        <v>2776</v>
      </c>
      <c r="H47" s="287">
        <v>53</v>
      </c>
      <c r="I47" s="288">
        <v>291</v>
      </c>
      <c r="J47" s="287">
        <v>305</v>
      </c>
      <c r="K47" s="38"/>
      <c r="L47" s="6"/>
      <c r="M47" s="6"/>
      <c r="N47" s="6"/>
      <c r="O47" s="6"/>
      <c r="P47" s="6"/>
      <c r="Q47" s="6"/>
      <c r="R47" s="6"/>
    </row>
    <row r="48" spans="1:18" s="4" customFormat="1" ht="16.5" customHeight="1">
      <c r="A48" s="282" t="s">
        <v>185</v>
      </c>
      <c r="B48" s="484" t="s">
        <v>48</v>
      </c>
      <c r="C48" s="283">
        <v>2399</v>
      </c>
      <c r="D48" s="284">
        <v>1626</v>
      </c>
      <c r="E48" s="284">
        <v>590</v>
      </c>
      <c r="F48" s="285">
        <v>22</v>
      </c>
      <c r="G48" s="286">
        <v>1014</v>
      </c>
      <c r="H48" s="287">
        <v>59</v>
      </c>
      <c r="I48" s="288">
        <v>497</v>
      </c>
      <c r="J48" s="287">
        <v>199</v>
      </c>
      <c r="K48" s="38"/>
      <c r="L48" s="6"/>
      <c r="M48" s="6"/>
      <c r="N48" s="6"/>
      <c r="O48" s="6"/>
      <c r="P48" s="6"/>
      <c r="Q48" s="6"/>
      <c r="R48" s="6"/>
    </row>
    <row r="49" spans="1:18" s="4" customFormat="1" ht="16.5" customHeight="1">
      <c r="A49" s="282" t="s">
        <v>186</v>
      </c>
      <c r="B49" s="484" t="s">
        <v>47</v>
      </c>
      <c r="C49" s="283">
        <v>4290</v>
      </c>
      <c r="D49" s="284">
        <v>3924</v>
      </c>
      <c r="E49" s="284">
        <v>2372</v>
      </c>
      <c r="F49" s="285">
        <v>40</v>
      </c>
      <c r="G49" s="286">
        <v>1512</v>
      </c>
      <c r="H49" s="287">
        <v>27</v>
      </c>
      <c r="I49" s="288">
        <v>295</v>
      </c>
      <c r="J49" s="287">
        <v>30</v>
      </c>
      <c r="K49" s="6"/>
      <c r="L49" s="6"/>
      <c r="M49" s="6"/>
      <c r="N49" s="6"/>
      <c r="O49" s="6"/>
      <c r="P49" s="6"/>
      <c r="Q49" s="6"/>
      <c r="R49" s="6"/>
    </row>
    <row r="50" spans="1:18" s="4" customFormat="1" ht="16.5" customHeight="1">
      <c r="A50" s="282" t="s">
        <v>187</v>
      </c>
      <c r="B50" s="484" t="s">
        <v>46</v>
      </c>
      <c r="C50" s="283">
        <v>13843</v>
      </c>
      <c r="D50" s="284">
        <v>13181</v>
      </c>
      <c r="E50" s="284">
        <v>8365</v>
      </c>
      <c r="F50" s="285">
        <v>137</v>
      </c>
      <c r="G50" s="286">
        <v>4679</v>
      </c>
      <c r="H50" s="287">
        <v>253</v>
      </c>
      <c r="I50" s="288">
        <v>96</v>
      </c>
      <c r="J50" s="287">
        <v>213</v>
      </c>
      <c r="K50" s="6"/>
      <c r="L50" s="6"/>
      <c r="M50" s="6"/>
      <c r="N50" s="6"/>
      <c r="O50" s="6"/>
      <c r="P50" s="6"/>
      <c r="Q50" s="6"/>
      <c r="R50" s="6"/>
    </row>
    <row r="51" spans="1:18" s="4" customFormat="1" ht="16.5" customHeight="1">
      <c r="A51" s="282" t="s">
        <v>188</v>
      </c>
      <c r="B51" s="484" t="s">
        <v>6</v>
      </c>
      <c r="C51" s="283">
        <v>499</v>
      </c>
      <c r="D51" s="284">
        <v>495</v>
      </c>
      <c r="E51" s="284">
        <v>318</v>
      </c>
      <c r="F51" s="285">
        <v>20</v>
      </c>
      <c r="G51" s="286">
        <v>157</v>
      </c>
      <c r="H51" s="287">
        <v>1</v>
      </c>
      <c r="I51" s="288">
        <v>1</v>
      </c>
      <c r="J51" s="287">
        <v>0</v>
      </c>
      <c r="K51" s="6"/>
      <c r="L51" s="6"/>
      <c r="M51" s="6"/>
      <c r="N51" s="6"/>
      <c r="O51" s="6"/>
      <c r="P51" s="6"/>
      <c r="Q51" s="6"/>
      <c r="R51" s="6"/>
    </row>
    <row r="52" spans="1:18" s="4" customFormat="1" ht="16.5" customHeight="1">
      <c r="A52" s="282" t="s">
        <v>189</v>
      </c>
      <c r="B52" s="484" t="s">
        <v>45</v>
      </c>
      <c r="C52" s="283">
        <v>3040</v>
      </c>
      <c r="D52" s="284">
        <v>2576</v>
      </c>
      <c r="E52" s="284">
        <v>1031</v>
      </c>
      <c r="F52" s="285">
        <v>169</v>
      </c>
      <c r="G52" s="286">
        <v>1376</v>
      </c>
      <c r="H52" s="287">
        <v>98</v>
      </c>
      <c r="I52" s="288">
        <v>222</v>
      </c>
      <c r="J52" s="287">
        <v>123</v>
      </c>
      <c r="K52" s="6"/>
      <c r="L52" s="6"/>
      <c r="M52" s="6"/>
      <c r="N52" s="6"/>
      <c r="O52" s="6"/>
      <c r="P52" s="6"/>
      <c r="Q52" s="6"/>
      <c r="R52" s="6"/>
    </row>
    <row r="53" spans="1:18" s="4" customFormat="1" ht="16.5" customHeight="1">
      <c r="A53" s="282" t="s">
        <v>190</v>
      </c>
      <c r="B53" s="484" t="s">
        <v>191</v>
      </c>
      <c r="C53" s="283">
        <v>2119</v>
      </c>
      <c r="D53" s="284">
        <v>2118</v>
      </c>
      <c r="E53" s="284">
        <v>1300</v>
      </c>
      <c r="F53" s="285">
        <v>21</v>
      </c>
      <c r="G53" s="286">
        <v>797</v>
      </c>
      <c r="H53" s="287">
        <v>0</v>
      </c>
      <c r="I53" s="288">
        <v>0</v>
      </c>
      <c r="J53" s="287">
        <v>0</v>
      </c>
      <c r="K53" s="6"/>
      <c r="L53" s="6"/>
      <c r="M53" s="6"/>
      <c r="N53" s="6"/>
      <c r="O53" s="6"/>
      <c r="P53" s="6"/>
      <c r="Q53" s="6"/>
      <c r="R53" s="6"/>
    </row>
    <row r="54" spans="1:18" s="4" customFormat="1" ht="16.5" customHeight="1" thickBot="1">
      <c r="A54" s="292" t="s">
        <v>192</v>
      </c>
      <c r="B54" s="486" t="s">
        <v>193</v>
      </c>
      <c r="C54" s="293">
        <v>1541</v>
      </c>
      <c r="D54" s="294">
        <v>639</v>
      </c>
      <c r="E54" s="294">
        <v>176</v>
      </c>
      <c r="F54" s="295">
        <v>53</v>
      </c>
      <c r="G54" s="304">
        <v>410</v>
      </c>
      <c r="H54" s="297">
        <v>6</v>
      </c>
      <c r="I54" s="298">
        <v>142</v>
      </c>
      <c r="J54" s="297">
        <v>144</v>
      </c>
      <c r="K54" s="6"/>
      <c r="L54" s="6"/>
      <c r="M54" s="6"/>
      <c r="N54" s="6"/>
      <c r="O54" s="6"/>
      <c r="P54" s="6"/>
      <c r="Q54" s="6"/>
      <c r="R54" s="6"/>
    </row>
    <row r="55" spans="1:18" s="4" customFormat="1" ht="13.5" customHeight="1">
      <c r="A55" s="305" t="s">
        <v>478</v>
      </c>
      <c r="B55" s="306"/>
      <c r="C55" s="307"/>
      <c r="D55" s="307"/>
      <c r="E55" s="307"/>
      <c r="F55" s="307"/>
      <c r="G55" s="307"/>
      <c r="H55" s="307"/>
      <c r="I55" s="307"/>
      <c r="J55" s="307"/>
      <c r="K55" s="6"/>
      <c r="L55" s="6"/>
      <c r="M55" s="6"/>
      <c r="N55" s="6"/>
      <c r="O55" s="6"/>
      <c r="P55" s="6"/>
      <c r="Q55" s="6"/>
      <c r="R55" s="6"/>
    </row>
    <row r="56" spans="1:18" s="4" customFormat="1" ht="13.5" customHeight="1">
      <c r="A56" s="305" t="s">
        <v>238</v>
      </c>
      <c r="B56" s="306"/>
      <c r="C56" s="307"/>
      <c r="D56" s="307"/>
      <c r="E56" s="307"/>
      <c r="F56" s="307"/>
      <c r="G56" s="307"/>
      <c r="H56" s="307"/>
      <c r="I56" s="307"/>
      <c r="J56" s="307"/>
      <c r="K56" s="6"/>
      <c r="L56" s="6"/>
      <c r="M56" s="6"/>
      <c r="N56" s="6"/>
      <c r="O56" s="6"/>
      <c r="P56" s="6"/>
      <c r="Q56" s="6"/>
      <c r="R56" s="6"/>
    </row>
    <row r="57" spans="1:18" s="4" customFormat="1" ht="13.5" customHeight="1">
      <c r="A57" s="38" t="s">
        <v>239</v>
      </c>
      <c r="B57" s="38"/>
      <c r="C57" s="38"/>
      <c r="D57" s="38"/>
      <c r="E57" s="38"/>
      <c r="F57" s="38"/>
      <c r="G57" s="38"/>
      <c r="H57" s="38"/>
      <c r="I57" s="38"/>
      <c r="J57" s="38"/>
      <c r="K57" s="6"/>
      <c r="L57" s="6"/>
      <c r="M57" s="6"/>
      <c r="N57" s="6"/>
      <c r="O57" s="6"/>
      <c r="P57" s="6"/>
      <c r="Q57" s="6"/>
      <c r="R57" s="6"/>
    </row>
  </sheetData>
  <mergeCells count="32">
    <mergeCell ref="I31:I33"/>
    <mergeCell ref="J31:J33"/>
    <mergeCell ref="J5:J7"/>
    <mergeCell ref="D5:G5"/>
    <mergeCell ref="H5:H7"/>
    <mergeCell ref="H31:H33"/>
    <mergeCell ref="A4:B7"/>
    <mergeCell ref="A30:B33"/>
    <mergeCell ref="D6:D7"/>
    <mergeCell ref="C31:C33"/>
    <mergeCell ref="A2:H2"/>
    <mergeCell ref="C5:C7"/>
    <mergeCell ref="G6:G7"/>
    <mergeCell ref="F6:F7"/>
    <mergeCell ref="E6:E7"/>
    <mergeCell ref="G32:G33"/>
    <mergeCell ref="F32:F33"/>
    <mergeCell ref="D32:D33"/>
    <mergeCell ref="E32:E33"/>
    <mergeCell ref="D31:G31"/>
    <mergeCell ref="I2:R2"/>
    <mergeCell ref="O6:O7"/>
    <mergeCell ref="L5:O5"/>
    <mergeCell ref="P5:P7"/>
    <mergeCell ref="M6:M7"/>
    <mergeCell ref="L6:L7"/>
    <mergeCell ref="K4:R4"/>
    <mergeCell ref="K5:K7"/>
    <mergeCell ref="Q5:Q7"/>
    <mergeCell ref="R5:R7"/>
    <mergeCell ref="N6:N7"/>
    <mergeCell ref="I5:I7"/>
  </mergeCells>
  <phoneticPr fontId="5"/>
  <printOptions horizontalCentered="1"/>
  <pageMargins left="0.78740157480314965" right="0.78740157480314965" top="0.59055118110236227" bottom="0.59055118110236227" header="0.59055118110236227" footer="0.59055118110236227"/>
  <pageSetup paperSize="9" scale="90" orientation="portrait" r:id="rId1"/>
  <headerFooter alignWithMargins="0"/>
  <colBreaks count="1" manualBreakCount="1">
    <brk id="8"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2"/>
  <sheetViews>
    <sheetView showGridLines="0" zoomScaleNormal="100" workbookViewId="0"/>
  </sheetViews>
  <sheetFormatPr defaultRowHeight="13.5"/>
  <cols>
    <col min="1" max="1" width="19.375" customWidth="1"/>
    <col min="2" max="2" width="8.5" customWidth="1"/>
    <col min="3" max="4" width="8.375" customWidth="1"/>
    <col min="5" max="6" width="7.5" customWidth="1"/>
    <col min="7" max="9" width="6.625" customWidth="1"/>
    <col min="10" max="10" width="7.25" customWidth="1"/>
    <col min="11" max="11" width="6.625" bestFit="1" customWidth="1"/>
    <col min="12" max="12" width="7.5" bestFit="1" customWidth="1"/>
    <col min="13" max="13" width="8" customWidth="1"/>
    <col min="14" max="15" width="6.5" customWidth="1"/>
    <col min="16" max="16" width="7.5" bestFit="1" customWidth="1"/>
    <col min="17" max="17" width="6.5" customWidth="1"/>
    <col min="18" max="18" width="6.625" customWidth="1"/>
    <col min="19" max="19" width="10" customWidth="1"/>
    <col min="20" max="20" width="6.625" customWidth="1"/>
    <col min="21" max="21" width="6.875" customWidth="1"/>
    <col min="22" max="22" width="6.5" customWidth="1"/>
    <col min="23" max="23" width="7.5" bestFit="1" customWidth="1"/>
    <col min="24" max="24" width="6.5" customWidth="1"/>
    <col min="25" max="25" width="10.5" customWidth="1"/>
    <col min="26" max="26" width="7.625" customWidth="1"/>
    <col min="27" max="27" width="6.5" customWidth="1"/>
    <col min="28" max="28" width="6.625" customWidth="1"/>
    <col min="256" max="256" width="16.25" customWidth="1"/>
    <col min="257" max="257" width="0.75" customWidth="1"/>
    <col min="258" max="260" width="7.5" customWidth="1"/>
    <col min="261" max="262" width="6.75" customWidth="1"/>
    <col min="263" max="267" width="6.375" customWidth="1"/>
    <col min="268" max="268" width="6.75" customWidth="1"/>
    <col min="269" max="271" width="6.375" customWidth="1"/>
    <col min="272" max="272" width="6.75" customWidth="1"/>
    <col min="273" max="278" width="6.375" customWidth="1"/>
    <col min="279" max="279" width="6.75" customWidth="1"/>
    <col min="280" max="283" width="6.375" customWidth="1"/>
    <col min="284" max="284" width="6.75" customWidth="1"/>
    <col min="512" max="512" width="16.25" customWidth="1"/>
    <col min="513" max="513" width="0.75" customWidth="1"/>
    <col min="514" max="516" width="7.5" customWidth="1"/>
    <col min="517" max="518" width="6.75" customWidth="1"/>
    <col min="519" max="523" width="6.375" customWidth="1"/>
    <col min="524" max="524" width="6.75" customWidth="1"/>
    <col min="525" max="527" width="6.375" customWidth="1"/>
    <col min="528" max="528" width="6.75" customWidth="1"/>
    <col min="529" max="534" width="6.375" customWidth="1"/>
    <col min="535" max="535" width="6.75" customWidth="1"/>
    <col min="536" max="539" width="6.375" customWidth="1"/>
    <col min="540" max="540" width="6.75" customWidth="1"/>
    <col min="768" max="768" width="16.25" customWidth="1"/>
    <col min="769" max="769" width="0.75" customWidth="1"/>
    <col min="770" max="772" width="7.5" customWidth="1"/>
    <col min="773" max="774" width="6.75" customWidth="1"/>
    <col min="775" max="779" width="6.375" customWidth="1"/>
    <col min="780" max="780" width="6.75" customWidth="1"/>
    <col min="781" max="783" width="6.375" customWidth="1"/>
    <col min="784" max="784" width="6.75" customWidth="1"/>
    <col min="785" max="790" width="6.375" customWidth="1"/>
    <col min="791" max="791" width="6.75" customWidth="1"/>
    <col min="792" max="795" width="6.375" customWidth="1"/>
    <col min="796" max="796" width="6.75" customWidth="1"/>
    <col min="1024" max="1024" width="16.25" customWidth="1"/>
    <col min="1025" max="1025" width="0.75" customWidth="1"/>
    <col min="1026" max="1028" width="7.5" customWidth="1"/>
    <col min="1029" max="1030" width="6.75" customWidth="1"/>
    <col min="1031" max="1035" width="6.375" customWidth="1"/>
    <col min="1036" max="1036" width="6.75" customWidth="1"/>
    <col min="1037" max="1039" width="6.375" customWidth="1"/>
    <col min="1040" max="1040" width="6.75" customWidth="1"/>
    <col min="1041" max="1046" width="6.375" customWidth="1"/>
    <col min="1047" max="1047" width="6.75" customWidth="1"/>
    <col min="1048" max="1051" width="6.375" customWidth="1"/>
    <col min="1052" max="1052" width="6.75" customWidth="1"/>
    <col min="1280" max="1280" width="16.25" customWidth="1"/>
    <col min="1281" max="1281" width="0.75" customWidth="1"/>
    <col min="1282" max="1284" width="7.5" customWidth="1"/>
    <col min="1285" max="1286" width="6.75" customWidth="1"/>
    <col min="1287" max="1291" width="6.375" customWidth="1"/>
    <col min="1292" max="1292" width="6.75" customWidth="1"/>
    <col min="1293" max="1295" width="6.375" customWidth="1"/>
    <col min="1296" max="1296" width="6.75" customWidth="1"/>
    <col min="1297" max="1302" width="6.375" customWidth="1"/>
    <col min="1303" max="1303" width="6.75" customWidth="1"/>
    <col min="1304" max="1307" width="6.375" customWidth="1"/>
    <col min="1308" max="1308" width="6.75" customWidth="1"/>
    <col min="1536" max="1536" width="16.25" customWidth="1"/>
    <col min="1537" max="1537" width="0.75" customWidth="1"/>
    <col min="1538" max="1540" width="7.5" customWidth="1"/>
    <col min="1541" max="1542" width="6.75" customWidth="1"/>
    <col min="1543" max="1547" width="6.375" customWidth="1"/>
    <col min="1548" max="1548" width="6.75" customWidth="1"/>
    <col min="1549" max="1551" width="6.375" customWidth="1"/>
    <col min="1552" max="1552" width="6.75" customWidth="1"/>
    <col min="1553" max="1558" width="6.375" customWidth="1"/>
    <col min="1559" max="1559" width="6.75" customWidth="1"/>
    <col min="1560" max="1563" width="6.375" customWidth="1"/>
    <col min="1564" max="1564" width="6.75" customWidth="1"/>
    <col min="1792" max="1792" width="16.25" customWidth="1"/>
    <col min="1793" max="1793" width="0.75" customWidth="1"/>
    <col min="1794" max="1796" width="7.5" customWidth="1"/>
    <col min="1797" max="1798" width="6.75" customWidth="1"/>
    <col min="1799" max="1803" width="6.375" customWidth="1"/>
    <col min="1804" max="1804" width="6.75" customWidth="1"/>
    <col min="1805" max="1807" width="6.375" customWidth="1"/>
    <col min="1808" max="1808" width="6.75" customWidth="1"/>
    <col min="1809" max="1814" width="6.375" customWidth="1"/>
    <col min="1815" max="1815" width="6.75" customWidth="1"/>
    <col min="1816" max="1819" width="6.375" customWidth="1"/>
    <col min="1820" max="1820" width="6.75" customWidth="1"/>
    <col min="2048" max="2048" width="16.25" customWidth="1"/>
    <col min="2049" max="2049" width="0.75" customWidth="1"/>
    <col min="2050" max="2052" width="7.5" customWidth="1"/>
    <col min="2053" max="2054" width="6.75" customWidth="1"/>
    <col min="2055" max="2059" width="6.375" customWidth="1"/>
    <col min="2060" max="2060" width="6.75" customWidth="1"/>
    <col min="2061" max="2063" width="6.375" customWidth="1"/>
    <col min="2064" max="2064" width="6.75" customWidth="1"/>
    <col min="2065" max="2070" width="6.375" customWidth="1"/>
    <col min="2071" max="2071" width="6.75" customWidth="1"/>
    <col min="2072" max="2075" width="6.375" customWidth="1"/>
    <col min="2076" max="2076" width="6.75" customWidth="1"/>
    <col min="2304" max="2304" width="16.25" customWidth="1"/>
    <col min="2305" max="2305" width="0.75" customWidth="1"/>
    <col min="2306" max="2308" width="7.5" customWidth="1"/>
    <col min="2309" max="2310" width="6.75" customWidth="1"/>
    <col min="2311" max="2315" width="6.375" customWidth="1"/>
    <col min="2316" max="2316" width="6.75" customWidth="1"/>
    <col min="2317" max="2319" width="6.375" customWidth="1"/>
    <col min="2320" max="2320" width="6.75" customWidth="1"/>
    <col min="2321" max="2326" width="6.375" customWidth="1"/>
    <col min="2327" max="2327" width="6.75" customWidth="1"/>
    <col min="2328" max="2331" width="6.375" customWidth="1"/>
    <col min="2332" max="2332" width="6.75" customWidth="1"/>
    <col min="2560" max="2560" width="16.25" customWidth="1"/>
    <col min="2561" max="2561" width="0.75" customWidth="1"/>
    <col min="2562" max="2564" width="7.5" customWidth="1"/>
    <col min="2565" max="2566" width="6.75" customWidth="1"/>
    <col min="2567" max="2571" width="6.375" customWidth="1"/>
    <col min="2572" max="2572" width="6.75" customWidth="1"/>
    <col min="2573" max="2575" width="6.375" customWidth="1"/>
    <col min="2576" max="2576" width="6.75" customWidth="1"/>
    <col min="2577" max="2582" width="6.375" customWidth="1"/>
    <col min="2583" max="2583" width="6.75" customWidth="1"/>
    <col min="2584" max="2587" width="6.375" customWidth="1"/>
    <col min="2588" max="2588" width="6.75" customWidth="1"/>
    <col min="2816" max="2816" width="16.25" customWidth="1"/>
    <col min="2817" max="2817" width="0.75" customWidth="1"/>
    <col min="2818" max="2820" width="7.5" customWidth="1"/>
    <col min="2821" max="2822" width="6.75" customWidth="1"/>
    <col min="2823" max="2827" width="6.375" customWidth="1"/>
    <col min="2828" max="2828" width="6.75" customWidth="1"/>
    <col min="2829" max="2831" width="6.375" customWidth="1"/>
    <col min="2832" max="2832" width="6.75" customWidth="1"/>
    <col min="2833" max="2838" width="6.375" customWidth="1"/>
    <col min="2839" max="2839" width="6.75" customWidth="1"/>
    <col min="2840" max="2843" width="6.375" customWidth="1"/>
    <col min="2844" max="2844" width="6.75" customWidth="1"/>
    <col min="3072" max="3072" width="16.25" customWidth="1"/>
    <col min="3073" max="3073" width="0.75" customWidth="1"/>
    <col min="3074" max="3076" width="7.5" customWidth="1"/>
    <col min="3077" max="3078" width="6.75" customWidth="1"/>
    <col min="3079" max="3083" width="6.375" customWidth="1"/>
    <col min="3084" max="3084" width="6.75" customWidth="1"/>
    <col min="3085" max="3087" width="6.375" customWidth="1"/>
    <col min="3088" max="3088" width="6.75" customWidth="1"/>
    <col min="3089" max="3094" width="6.375" customWidth="1"/>
    <col min="3095" max="3095" width="6.75" customWidth="1"/>
    <col min="3096" max="3099" width="6.375" customWidth="1"/>
    <col min="3100" max="3100" width="6.75" customWidth="1"/>
    <col min="3328" max="3328" width="16.25" customWidth="1"/>
    <col min="3329" max="3329" width="0.75" customWidth="1"/>
    <col min="3330" max="3332" width="7.5" customWidth="1"/>
    <col min="3333" max="3334" width="6.75" customWidth="1"/>
    <col min="3335" max="3339" width="6.375" customWidth="1"/>
    <col min="3340" max="3340" width="6.75" customWidth="1"/>
    <col min="3341" max="3343" width="6.375" customWidth="1"/>
    <col min="3344" max="3344" width="6.75" customWidth="1"/>
    <col min="3345" max="3350" width="6.375" customWidth="1"/>
    <col min="3351" max="3351" width="6.75" customWidth="1"/>
    <col min="3352" max="3355" width="6.375" customWidth="1"/>
    <col min="3356" max="3356" width="6.75" customWidth="1"/>
    <col min="3584" max="3584" width="16.25" customWidth="1"/>
    <col min="3585" max="3585" width="0.75" customWidth="1"/>
    <col min="3586" max="3588" width="7.5" customWidth="1"/>
    <col min="3589" max="3590" width="6.75" customWidth="1"/>
    <col min="3591" max="3595" width="6.375" customWidth="1"/>
    <col min="3596" max="3596" width="6.75" customWidth="1"/>
    <col min="3597" max="3599" width="6.375" customWidth="1"/>
    <col min="3600" max="3600" width="6.75" customWidth="1"/>
    <col min="3601" max="3606" width="6.375" customWidth="1"/>
    <col min="3607" max="3607" width="6.75" customWidth="1"/>
    <col min="3608" max="3611" width="6.375" customWidth="1"/>
    <col min="3612" max="3612" width="6.75" customWidth="1"/>
    <col min="3840" max="3840" width="16.25" customWidth="1"/>
    <col min="3841" max="3841" width="0.75" customWidth="1"/>
    <col min="3842" max="3844" width="7.5" customWidth="1"/>
    <col min="3845" max="3846" width="6.75" customWidth="1"/>
    <col min="3847" max="3851" width="6.375" customWidth="1"/>
    <col min="3852" max="3852" width="6.75" customWidth="1"/>
    <col min="3853" max="3855" width="6.375" customWidth="1"/>
    <col min="3856" max="3856" width="6.75" customWidth="1"/>
    <col min="3857" max="3862" width="6.375" customWidth="1"/>
    <col min="3863" max="3863" width="6.75" customWidth="1"/>
    <col min="3864" max="3867" width="6.375" customWidth="1"/>
    <col min="3868" max="3868" width="6.75" customWidth="1"/>
    <col min="4096" max="4096" width="16.25" customWidth="1"/>
    <col min="4097" max="4097" width="0.75" customWidth="1"/>
    <col min="4098" max="4100" width="7.5" customWidth="1"/>
    <col min="4101" max="4102" width="6.75" customWidth="1"/>
    <col min="4103" max="4107" width="6.375" customWidth="1"/>
    <col min="4108" max="4108" width="6.75" customWidth="1"/>
    <col min="4109" max="4111" width="6.375" customWidth="1"/>
    <col min="4112" max="4112" width="6.75" customWidth="1"/>
    <col min="4113" max="4118" width="6.375" customWidth="1"/>
    <col min="4119" max="4119" width="6.75" customWidth="1"/>
    <col min="4120" max="4123" width="6.375" customWidth="1"/>
    <col min="4124" max="4124" width="6.75" customWidth="1"/>
    <col min="4352" max="4352" width="16.25" customWidth="1"/>
    <col min="4353" max="4353" width="0.75" customWidth="1"/>
    <col min="4354" max="4356" width="7.5" customWidth="1"/>
    <col min="4357" max="4358" width="6.75" customWidth="1"/>
    <col min="4359" max="4363" width="6.375" customWidth="1"/>
    <col min="4364" max="4364" width="6.75" customWidth="1"/>
    <col min="4365" max="4367" width="6.375" customWidth="1"/>
    <col min="4368" max="4368" width="6.75" customWidth="1"/>
    <col min="4369" max="4374" width="6.375" customWidth="1"/>
    <col min="4375" max="4375" width="6.75" customWidth="1"/>
    <col min="4376" max="4379" width="6.375" customWidth="1"/>
    <col min="4380" max="4380" width="6.75" customWidth="1"/>
    <col min="4608" max="4608" width="16.25" customWidth="1"/>
    <col min="4609" max="4609" width="0.75" customWidth="1"/>
    <col min="4610" max="4612" width="7.5" customWidth="1"/>
    <col min="4613" max="4614" width="6.75" customWidth="1"/>
    <col min="4615" max="4619" width="6.375" customWidth="1"/>
    <col min="4620" max="4620" width="6.75" customWidth="1"/>
    <col min="4621" max="4623" width="6.375" customWidth="1"/>
    <col min="4624" max="4624" width="6.75" customWidth="1"/>
    <col min="4625" max="4630" width="6.375" customWidth="1"/>
    <col min="4631" max="4631" width="6.75" customWidth="1"/>
    <col min="4632" max="4635" width="6.375" customWidth="1"/>
    <col min="4636" max="4636" width="6.75" customWidth="1"/>
    <col min="4864" max="4864" width="16.25" customWidth="1"/>
    <col min="4865" max="4865" width="0.75" customWidth="1"/>
    <col min="4866" max="4868" width="7.5" customWidth="1"/>
    <col min="4869" max="4870" width="6.75" customWidth="1"/>
    <col min="4871" max="4875" width="6.375" customWidth="1"/>
    <col min="4876" max="4876" width="6.75" customWidth="1"/>
    <col min="4877" max="4879" width="6.375" customWidth="1"/>
    <col min="4880" max="4880" width="6.75" customWidth="1"/>
    <col min="4881" max="4886" width="6.375" customWidth="1"/>
    <col min="4887" max="4887" width="6.75" customWidth="1"/>
    <col min="4888" max="4891" width="6.375" customWidth="1"/>
    <col min="4892" max="4892" width="6.75" customWidth="1"/>
    <col min="5120" max="5120" width="16.25" customWidth="1"/>
    <col min="5121" max="5121" width="0.75" customWidth="1"/>
    <col min="5122" max="5124" width="7.5" customWidth="1"/>
    <col min="5125" max="5126" width="6.75" customWidth="1"/>
    <col min="5127" max="5131" width="6.375" customWidth="1"/>
    <col min="5132" max="5132" width="6.75" customWidth="1"/>
    <col min="5133" max="5135" width="6.375" customWidth="1"/>
    <col min="5136" max="5136" width="6.75" customWidth="1"/>
    <col min="5137" max="5142" width="6.375" customWidth="1"/>
    <col min="5143" max="5143" width="6.75" customWidth="1"/>
    <col min="5144" max="5147" width="6.375" customWidth="1"/>
    <col min="5148" max="5148" width="6.75" customWidth="1"/>
    <col min="5376" max="5376" width="16.25" customWidth="1"/>
    <col min="5377" max="5377" width="0.75" customWidth="1"/>
    <col min="5378" max="5380" width="7.5" customWidth="1"/>
    <col min="5381" max="5382" width="6.75" customWidth="1"/>
    <col min="5383" max="5387" width="6.375" customWidth="1"/>
    <col min="5388" max="5388" width="6.75" customWidth="1"/>
    <col min="5389" max="5391" width="6.375" customWidth="1"/>
    <col min="5392" max="5392" width="6.75" customWidth="1"/>
    <col min="5393" max="5398" width="6.375" customWidth="1"/>
    <col min="5399" max="5399" width="6.75" customWidth="1"/>
    <col min="5400" max="5403" width="6.375" customWidth="1"/>
    <col min="5404" max="5404" width="6.75" customWidth="1"/>
    <col min="5632" max="5632" width="16.25" customWidth="1"/>
    <col min="5633" max="5633" width="0.75" customWidth="1"/>
    <col min="5634" max="5636" width="7.5" customWidth="1"/>
    <col min="5637" max="5638" width="6.75" customWidth="1"/>
    <col min="5639" max="5643" width="6.375" customWidth="1"/>
    <col min="5644" max="5644" width="6.75" customWidth="1"/>
    <col min="5645" max="5647" width="6.375" customWidth="1"/>
    <col min="5648" max="5648" width="6.75" customWidth="1"/>
    <col min="5649" max="5654" width="6.375" customWidth="1"/>
    <col min="5655" max="5655" width="6.75" customWidth="1"/>
    <col min="5656" max="5659" width="6.375" customWidth="1"/>
    <col min="5660" max="5660" width="6.75" customWidth="1"/>
    <col min="5888" max="5888" width="16.25" customWidth="1"/>
    <col min="5889" max="5889" width="0.75" customWidth="1"/>
    <col min="5890" max="5892" width="7.5" customWidth="1"/>
    <col min="5893" max="5894" width="6.75" customWidth="1"/>
    <col min="5895" max="5899" width="6.375" customWidth="1"/>
    <col min="5900" max="5900" width="6.75" customWidth="1"/>
    <col min="5901" max="5903" width="6.375" customWidth="1"/>
    <col min="5904" max="5904" width="6.75" customWidth="1"/>
    <col min="5905" max="5910" width="6.375" customWidth="1"/>
    <col min="5911" max="5911" width="6.75" customWidth="1"/>
    <col min="5912" max="5915" width="6.375" customWidth="1"/>
    <col min="5916" max="5916" width="6.75" customWidth="1"/>
    <col min="6144" max="6144" width="16.25" customWidth="1"/>
    <col min="6145" max="6145" width="0.75" customWidth="1"/>
    <col min="6146" max="6148" width="7.5" customWidth="1"/>
    <col min="6149" max="6150" width="6.75" customWidth="1"/>
    <col min="6151" max="6155" width="6.375" customWidth="1"/>
    <col min="6156" max="6156" width="6.75" customWidth="1"/>
    <col min="6157" max="6159" width="6.375" customWidth="1"/>
    <col min="6160" max="6160" width="6.75" customWidth="1"/>
    <col min="6161" max="6166" width="6.375" customWidth="1"/>
    <col min="6167" max="6167" width="6.75" customWidth="1"/>
    <col min="6168" max="6171" width="6.375" customWidth="1"/>
    <col min="6172" max="6172" width="6.75" customWidth="1"/>
    <col min="6400" max="6400" width="16.25" customWidth="1"/>
    <col min="6401" max="6401" width="0.75" customWidth="1"/>
    <col min="6402" max="6404" width="7.5" customWidth="1"/>
    <col min="6405" max="6406" width="6.75" customWidth="1"/>
    <col min="6407" max="6411" width="6.375" customWidth="1"/>
    <col min="6412" max="6412" width="6.75" customWidth="1"/>
    <col min="6413" max="6415" width="6.375" customWidth="1"/>
    <col min="6416" max="6416" width="6.75" customWidth="1"/>
    <col min="6417" max="6422" width="6.375" customWidth="1"/>
    <col min="6423" max="6423" width="6.75" customWidth="1"/>
    <col min="6424" max="6427" width="6.375" customWidth="1"/>
    <col min="6428" max="6428" width="6.75" customWidth="1"/>
    <col min="6656" max="6656" width="16.25" customWidth="1"/>
    <col min="6657" max="6657" width="0.75" customWidth="1"/>
    <col min="6658" max="6660" width="7.5" customWidth="1"/>
    <col min="6661" max="6662" width="6.75" customWidth="1"/>
    <col min="6663" max="6667" width="6.375" customWidth="1"/>
    <col min="6668" max="6668" width="6.75" customWidth="1"/>
    <col min="6669" max="6671" width="6.375" customWidth="1"/>
    <col min="6672" max="6672" width="6.75" customWidth="1"/>
    <col min="6673" max="6678" width="6.375" customWidth="1"/>
    <col min="6679" max="6679" width="6.75" customWidth="1"/>
    <col min="6680" max="6683" width="6.375" customWidth="1"/>
    <col min="6684" max="6684" width="6.75" customWidth="1"/>
    <col min="6912" max="6912" width="16.25" customWidth="1"/>
    <col min="6913" max="6913" width="0.75" customWidth="1"/>
    <col min="6914" max="6916" width="7.5" customWidth="1"/>
    <col min="6917" max="6918" width="6.75" customWidth="1"/>
    <col min="6919" max="6923" width="6.375" customWidth="1"/>
    <col min="6924" max="6924" width="6.75" customWidth="1"/>
    <col min="6925" max="6927" width="6.375" customWidth="1"/>
    <col min="6928" max="6928" width="6.75" customWidth="1"/>
    <col min="6929" max="6934" width="6.375" customWidth="1"/>
    <col min="6935" max="6935" width="6.75" customWidth="1"/>
    <col min="6936" max="6939" width="6.375" customWidth="1"/>
    <col min="6940" max="6940" width="6.75" customWidth="1"/>
    <col min="7168" max="7168" width="16.25" customWidth="1"/>
    <col min="7169" max="7169" width="0.75" customWidth="1"/>
    <col min="7170" max="7172" width="7.5" customWidth="1"/>
    <col min="7173" max="7174" width="6.75" customWidth="1"/>
    <col min="7175" max="7179" width="6.375" customWidth="1"/>
    <col min="7180" max="7180" width="6.75" customWidth="1"/>
    <col min="7181" max="7183" width="6.375" customWidth="1"/>
    <col min="7184" max="7184" width="6.75" customWidth="1"/>
    <col min="7185" max="7190" width="6.375" customWidth="1"/>
    <col min="7191" max="7191" width="6.75" customWidth="1"/>
    <col min="7192" max="7195" width="6.375" customWidth="1"/>
    <col min="7196" max="7196" width="6.75" customWidth="1"/>
    <col min="7424" max="7424" width="16.25" customWidth="1"/>
    <col min="7425" max="7425" width="0.75" customWidth="1"/>
    <col min="7426" max="7428" width="7.5" customWidth="1"/>
    <col min="7429" max="7430" width="6.75" customWidth="1"/>
    <col min="7431" max="7435" width="6.375" customWidth="1"/>
    <col min="7436" max="7436" width="6.75" customWidth="1"/>
    <col min="7437" max="7439" width="6.375" customWidth="1"/>
    <col min="7440" max="7440" width="6.75" customWidth="1"/>
    <col min="7441" max="7446" width="6.375" customWidth="1"/>
    <col min="7447" max="7447" width="6.75" customWidth="1"/>
    <col min="7448" max="7451" width="6.375" customWidth="1"/>
    <col min="7452" max="7452" width="6.75" customWidth="1"/>
    <col min="7680" max="7680" width="16.25" customWidth="1"/>
    <col min="7681" max="7681" width="0.75" customWidth="1"/>
    <col min="7682" max="7684" width="7.5" customWidth="1"/>
    <col min="7685" max="7686" width="6.75" customWidth="1"/>
    <col min="7687" max="7691" width="6.375" customWidth="1"/>
    <col min="7692" max="7692" width="6.75" customWidth="1"/>
    <col min="7693" max="7695" width="6.375" customWidth="1"/>
    <col min="7696" max="7696" width="6.75" customWidth="1"/>
    <col min="7697" max="7702" width="6.375" customWidth="1"/>
    <col min="7703" max="7703" width="6.75" customWidth="1"/>
    <col min="7704" max="7707" width="6.375" customWidth="1"/>
    <col min="7708" max="7708" width="6.75" customWidth="1"/>
    <col min="7936" max="7936" width="16.25" customWidth="1"/>
    <col min="7937" max="7937" width="0.75" customWidth="1"/>
    <col min="7938" max="7940" width="7.5" customWidth="1"/>
    <col min="7941" max="7942" width="6.75" customWidth="1"/>
    <col min="7943" max="7947" width="6.375" customWidth="1"/>
    <col min="7948" max="7948" width="6.75" customWidth="1"/>
    <col min="7949" max="7951" width="6.375" customWidth="1"/>
    <col min="7952" max="7952" width="6.75" customWidth="1"/>
    <col min="7953" max="7958" width="6.375" customWidth="1"/>
    <col min="7959" max="7959" width="6.75" customWidth="1"/>
    <col min="7960" max="7963" width="6.375" customWidth="1"/>
    <col min="7964" max="7964" width="6.75" customWidth="1"/>
    <col min="8192" max="8192" width="16.25" customWidth="1"/>
    <col min="8193" max="8193" width="0.75" customWidth="1"/>
    <col min="8194" max="8196" width="7.5" customWidth="1"/>
    <col min="8197" max="8198" width="6.75" customWidth="1"/>
    <col min="8199" max="8203" width="6.375" customWidth="1"/>
    <col min="8204" max="8204" width="6.75" customWidth="1"/>
    <col min="8205" max="8207" width="6.375" customWidth="1"/>
    <col min="8208" max="8208" width="6.75" customWidth="1"/>
    <col min="8209" max="8214" width="6.375" customWidth="1"/>
    <col min="8215" max="8215" width="6.75" customWidth="1"/>
    <col min="8216" max="8219" width="6.375" customWidth="1"/>
    <col min="8220" max="8220" width="6.75" customWidth="1"/>
    <col min="8448" max="8448" width="16.25" customWidth="1"/>
    <col min="8449" max="8449" width="0.75" customWidth="1"/>
    <col min="8450" max="8452" width="7.5" customWidth="1"/>
    <col min="8453" max="8454" width="6.75" customWidth="1"/>
    <col min="8455" max="8459" width="6.375" customWidth="1"/>
    <col min="8460" max="8460" width="6.75" customWidth="1"/>
    <col min="8461" max="8463" width="6.375" customWidth="1"/>
    <col min="8464" max="8464" width="6.75" customWidth="1"/>
    <col min="8465" max="8470" width="6.375" customWidth="1"/>
    <col min="8471" max="8471" width="6.75" customWidth="1"/>
    <col min="8472" max="8475" width="6.375" customWidth="1"/>
    <col min="8476" max="8476" width="6.75" customWidth="1"/>
    <col min="8704" max="8704" width="16.25" customWidth="1"/>
    <col min="8705" max="8705" width="0.75" customWidth="1"/>
    <col min="8706" max="8708" width="7.5" customWidth="1"/>
    <col min="8709" max="8710" width="6.75" customWidth="1"/>
    <col min="8711" max="8715" width="6.375" customWidth="1"/>
    <col min="8716" max="8716" width="6.75" customWidth="1"/>
    <col min="8717" max="8719" width="6.375" customWidth="1"/>
    <col min="8720" max="8720" width="6.75" customWidth="1"/>
    <col min="8721" max="8726" width="6.375" customWidth="1"/>
    <col min="8727" max="8727" width="6.75" customWidth="1"/>
    <col min="8728" max="8731" width="6.375" customWidth="1"/>
    <col min="8732" max="8732" width="6.75" customWidth="1"/>
    <col min="8960" max="8960" width="16.25" customWidth="1"/>
    <col min="8961" max="8961" width="0.75" customWidth="1"/>
    <col min="8962" max="8964" width="7.5" customWidth="1"/>
    <col min="8965" max="8966" width="6.75" customWidth="1"/>
    <col min="8967" max="8971" width="6.375" customWidth="1"/>
    <col min="8972" max="8972" width="6.75" customWidth="1"/>
    <col min="8973" max="8975" width="6.375" customWidth="1"/>
    <col min="8976" max="8976" width="6.75" customWidth="1"/>
    <col min="8977" max="8982" width="6.375" customWidth="1"/>
    <col min="8983" max="8983" width="6.75" customWidth="1"/>
    <col min="8984" max="8987" width="6.375" customWidth="1"/>
    <col min="8988" max="8988" width="6.75" customWidth="1"/>
    <col min="9216" max="9216" width="16.25" customWidth="1"/>
    <col min="9217" max="9217" width="0.75" customWidth="1"/>
    <col min="9218" max="9220" width="7.5" customWidth="1"/>
    <col min="9221" max="9222" width="6.75" customWidth="1"/>
    <col min="9223" max="9227" width="6.375" customWidth="1"/>
    <col min="9228" max="9228" width="6.75" customWidth="1"/>
    <col min="9229" max="9231" width="6.375" customWidth="1"/>
    <col min="9232" max="9232" width="6.75" customWidth="1"/>
    <col min="9233" max="9238" width="6.375" customWidth="1"/>
    <col min="9239" max="9239" width="6.75" customWidth="1"/>
    <col min="9240" max="9243" width="6.375" customWidth="1"/>
    <col min="9244" max="9244" width="6.75" customWidth="1"/>
    <col min="9472" max="9472" width="16.25" customWidth="1"/>
    <col min="9473" max="9473" width="0.75" customWidth="1"/>
    <col min="9474" max="9476" width="7.5" customWidth="1"/>
    <col min="9477" max="9478" width="6.75" customWidth="1"/>
    <col min="9479" max="9483" width="6.375" customWidth="1"/>
    <col min="9484" max="9484" width="6.75" customWidth="1"/>
    <col min="9485" max="9487" width="6.375" customWidth="1"/>
    <col min="9488" max="9488" width="6.75" customWidth="1"/>
    <col min="9489" max="9494" width="6.375" customWidth="1"/>
    <col min="9495" max="9495" width="6.75" customWidth="1"/>
    <col min="9496" max="9499" width="6.375" customWidth="1"/>
    <col min="9500" max="9500" width="6.75" customWidth="1"/>
    <col min="9728" max="9728" width="16.25" customWidth="1"/>
    <col min="9729" max="9729" width="0.75" customWidth="1"/>
    <col min="9730" max="9732" width="7.5" customWidth="1"/>
    <col min="9733" max="9734" width="6.75" customWidth="1"/>
    <col min="9735" max="9739" width="6.375" customWidth="1"/>
    <col min="9740" max="9740" width="6.75" customWidth="1"/>
    <col min="9741" max="9743" width="6.375" customWidth="1"/>
    <col min="9744" max="9744" width="6.75" customWidth="1"/>
    <col min="9745" max="9750" width="6.375" customWidth="1"/>
    <col min="9751" max="9751" width="6.75" customWidth="1"/>
    <col min="9752" max="9755" width="6.375" customWidth="1"/>
    <col min="9756" max="9756" width="6.75" customWidth="1"/>
    <col min="9984" max="9984" width="16.25" customWidth="1"/>
    <col min="9985" max="9985" width="0.75" customWidth="1"/>
    <col min="9986" max="9988" width="7.5" customWidth="1"/>
    <col min="9989" max="9990" width="6.75" customWidth="1"/>
    <col min="9991" max="9995" width="6.375" customWidth="1"/>
    <col min="9996" max="9996" width="6.75" customWidth="1"/>
    <col min="9997" max="9999" width="6.375" customWidth="1"/>
    <col min="10000" max="10000" width="6.75" customWidth="1"/>
    <col min="10001" max="10006" width="6.375" customWidth="1"/>
    <col min="10007" max="10007" width="6.75" customWidth="1"/>
    <col min="10008" max="10011" width="6.375" customWidth="1"/>
    <col min="10012" max="10012" width="6.75" customWidth="1"/>
    <col min="10240" max="10240" width="16.25" customWidth="1"/>
    <col min="10241" max="10241" width="0.75" customWidth="1"/>
    <col min="10242" max="10244" width="7.5" customWidth="1"/>
    <col min="10245" max="10246" width="6.75" customWidth="1"/>
    <col min="10247" max="10251" width="6.375" customWidth="1"/>
    <col min="10252" max="10252" width="6.75" customWidth="1"/>
    <col min="10253" max="10255" width="6.375" customWidth="1"/>
    <col min="10256" max="10256" width="6.75" customWidth="1"/>
    <col min="10257" max="10262" width="6.375" customWidth="1"/>
    <col min="10263" max="10263" width="6.75" customWidth="1"/>
    <col min="10264" max="10267" width="6.375" customWidth="1"/>
    <col min="10268" max="10268" width="6.75" customWidth="1"/>
    <col min="10496" max="10496" width="16.25" customWidth="1"/>
    <col min="10497" max="10497" width="0.75" customWidth="1"/>
    <col min="10498" max="10500" width="7.5" customWidth="1"/>
    <col min="10501" max="10502" width="6.75" customWidth="1"/>
    <col min="10503" max="10507" width="6.375" customWidth="1"/>
    <col min="10508" max="10508" width="6.75" customWidth="1"/>
    <col min="10509" max="10511" width="6.375" customWidth="1"/>
    <col min="10512" max="10512" width="6.75" customWidth="1"/>
    <col min="10513" max="10518" width="6.375" customWidth="1"/>
    <col min="10519" max="10519" width="6.75" customWidth="1"/>
    <col min="10520" max="10523" width="6.375" customWidth="1"/>
    <col min="10524" max="10524" width="6.75" customWidth="1"/>
    <col min="10752" max="10752" width="16.25" customWidth="1"/>
    <col min="10753" max="10753" width="0.75" customWidth="1"/>
    <col min="10754" max="10756" width="7.5" customWidth="1"/>
    <col min="10757" max="10758" width="6.75" customWidth="1"/>
    <col min="10759" max="10763" width="6.375" customWidth="1"/>
    <col min="10764" max="10764" width="6.75" customWidth="1"/>
    <col min="10765" max="10767" width="6.375" customWidth="1"/>
    <col min="10768" max="10768" width="6.75" customWidth="1"/>
    <col min="10769" max="10774" width="6.375" customWidth="1"/>
    <col min="10775" max="10775" width="6.75" customWidth="1"/>
    <col min="10776" max="10779" width="6.375" customWidth="1"/>
    <col min="10780" max="10780" width="6.75" customWidth="1"/>
    <col min="11008" max="11008" width="16.25" customWidth="1"/>
    <col min="11009" max="11009" width="0.75" customWidth="1"/>
    <col min="11010" max="11012" width="7.5" customWidth="1"/>
    <col min="11013" max="11014" width="6.75" customWidth="1"/>
    <col min="11015" max="11019" width="6.375" customWidth="1"/>
    <col min="11020" max="11020" width="6.75" customWidth="1"/>
    <col min="11021" max="11023" width="6.375" customWidth="1"/>
    <col min="11024" max="11024" width="6.75" customWidth="1"/>
    <col min="11025" max="11030" width="6.375" customWidth="1"/>
    <col min="11031" max="11031" width="6.75" customWidth="1"/>
    <col min="11032" max="11035" width="6.375" customWidth="1"/>
    <col min="11036" max="11036" width="6.75" customWidth="1"/>
    <col min="11264" max="11264" width="16.25" customWidth="1"/>
    <col min="11265" max="11265" width="0.75" customWidth="1"/>
    <col min="11266" max="11268" width="7.5" customWidth="1"/>
    <col min="11269" max="11270" width="6.75" customWidth="1"/>
    <col min="11271" max="11275" width="6.375" customWidth="1"/>
    <col min="11276" max="11276" width="6.75" customWidth="1"/>
    <col min="11277" max="11279" width="6.375" customWidth="1"/>
    <col min="11280" max="11280" width="6.75" customWidth="1"/>
    <col min="11281" max="11286" width="6.375" customWidth="1"/>
    <col min="11287" max="11287" width="6.75" customWidth="1"/>
    <col min="11288" max="11291" width="6.375" customWidth="1"/>
    <col min="11292" max="11292" width="6.75" customWidth="1"/>
    <col min="11520" max="11520" width="16.25" customWidth="1"/>
    <col min="11521" max="11521" width="0.75" customWidth="1"/>
    <col min="11522" max="11524" width="7.5" customWidth="1"/>
    <col min="11525" max="11526" width="6.75" customWidth="1"/>
    <col min="11527" max="11531" width="6.375" customWidth="1"/>
    <col min="11532" max="11532" width="6.75" customWidth="1"/>
    <col min="11533" max="11535" width="6.375" customWidth="1"/>
    <col min="11536" max="11536" width="6.75" customWidth="1"/>
    <col min="11537" max="11542" width="6.375" customWidth="1"/>
    <col min="11543" max="11543" width="6.75" customWidth="1"/>
    <col min="11544" max="11547" width="6.375" customWidth="1"/>
    <col min="11548" max="11548" width="6.75" customWidth="1"/>
    <col min="11776" max="11776" width="16.25" customWidth="1"/>
    <col min="11777" max="11777" width="0.75" customWidth="1"/>
    <col min="11778" max="11780" width="7.5" customWidth="1"/>
    <col min="11781" max="11782" width="6.75" customWidth="1"/>
    <col min="11783" max="11787" width="6.375" customWidth="1"/>
    <col min="11788" max="11788" width="6.75" customWidth="1"/>
    <col min="11789" max="11791" width="6.375" customWidth="1"/>
    <col min="11792" max="11792" width="6.75" customWidth="1"/>
    <col min="11793" max="11798" width="6.375" customWidth="1"/>
    <col min="11799" max="11799" width="6.75" customWidth="1"/>
    <col min="11800" max="11803" width="6.375" customWidth="1"/>
    <col min="11804" max="11804" width="6.75" customWidth="1"/>
    <col min="12032" max="12032" width="16.25" customWidth="1"/>
    <col min="12033" max="12033" width="0.75" customWidth="1"/>
    <col min="12034" max="12036" width="7.5" customWidth="1"/>
    <col min="12037" max="12038" width="6.75" customWidth="1"/>
    <col min="12039" max="12043" width="6.375" customWidth="1"/>
    <col min="12044" max="12044" width="6.75" customWidth="1"/>
    <col min="12045" max="12047" width="6.375" customWidth="1"/>
    <col min="12048" max="12048" width="6.75" customWidth="1"/>
    <col min="12049" max="12054" width="6.375" customWidth="1"/>
    <col min="12055" max="12055" width="6.75" customWidth="1"/>
    <col min="12056" max="12059" width="6.375" customWidth="1"/>
    <col min="12060" max="12060" width="6.75" customWidth="1"/>
    <col min="12288" max="12288" width="16.25" customWidth="1"/>
    <col min="12289" max="12289" width="0.75" customWidth="1"/>
    <col min="12290" max="12292" width="7.5" customWidth="1"/>
    <col min="12293" max="12294" width="6.75" customWidth="1"/>
    <col min="12295" max="12299" width="6.375" customWidth="1"/>
    <col min="12300" max="12300" width="6.75" customWidth="1"/>
    <col min="12301" max="12303" width="6.375" customWidth="1"/>
    <col min="12304" max="12304" width="6.75" customWidth="1"/>
    <col min="12305" max="12310" width="6.375" customWidth="1"/>
    <col min="12311" max="12311" width="6.75" customWidth="1"/>
    <col min="12312" max="12315" width="6.375" customWidth="1"/>
    <col min="12316" max="12316" width="6.75" customWidth="1"/>
    <col min="12544" max="12544" width="16.25" customWidth="1"/>
    <col min="12545" max="12545" width="0.75" customWidth="1"/>
    <col min="12546" max="12548" width="7.5" customWidth="1"/>
    <col min="12549" max="12550" width="6.75" customWidth="1"/>
    <col min="12551" max="12555" width="6.375" customWidth="1"/>
    <col min="12556" max="12556" width="6.75" customWidth="1"/>
    <col min="12557" max="12559" width="6.375" customWidth="1"/>
    <col min="12560" max="12560" width="6.75" customWidth="1"/>
    <col min="12561" max="12566" width="6.375" customWidth="1"/>
    <col min="12567" max="12567" width="6.75" customWidth="1"/>
    <col min="12568" max="12571" width="6.375" customWidth="1"/>
    <col min="12572" max="12572" width="6.75" customWidth="1"/>
    <col min="12800" max="12800" width="16.25" customWidth="1"/>
    <col min="12801" max="12801" width="0.75" customWidth="1"/>
    <col min="12802" max="12804" width="7.5" customWidth="1"/>
    <col min="12805" max="12806" width="6.75" customWidth="1"/>
    <col min="12807" max="12811" width="6.375" customWidth="1"/>
    <col min="12812" max="12812" width="6.75" customWidth="1"/>
    <col min="12813" max="12815" width="6.375" customWidth="1"/>
    <col min="12816" max="12816" width="6.75" customWidth="1"/>
    <col min="12817" max="12822" width="6.375" customWidth="1"/>
    <col min="12823" max="12823" width="6.75" customWidth="1"/>
    <col min="12824" max="12827" width="6.375" customWidth="1"/>
    <col min="12828" max="12828" width="6.75" customWidth="1"/>
    <col min="13056" max="13056" width="16.25" customWidth="1"/>
    <col min="13057" max="13057" width="0.75" customWidth="1"/>
    <col min="13058" max="13060" width="7.5" customWidth="1"/>
    <col min="13061" max="13062" width="6.75" customWidth="1"/>
    <col min="13063" max="13067" width="6.375" customWidth="1"/>
    <col min="13068" max="13068" width="6.75" customWidth="1"/>
    <col min="13069" max="13071" width="6.375" customWidth="1"/>
    <col min="13072" max="13072" width="6.75" customWidth="1"/>
    <col min="13073" max="13078" width="6.375" customWidth="1"/>
    <col min="13079" max="13079" width="6.75" customWidth="1"/>
    <col min="13080" max="13083" width="6.375" customWidth="1"/>
    <col min="13084" max="13084" width="6.75" customWidth="1"/>
    <col min="13312" max="13312" width="16.25" customWidth="1"/>
    <col min="13313" max="13313" width="0.75" customWidth="1"/>
    <col min="13314" max="13316" width="7.5" customWidth="1"/>
    <col min="13317" max="13318" width="6.75" customWidth="1"/>
    <col min="13319" max="13323" width="6.375" customWidth="1"/>
    <col min="13324" max="13324" width="6.75" customWidth="1"/>
    <col min="13325" max="13327" width="6.375" customWidth="1"/>
    <col min="13328" max="13328" width="6.75" customWidth="1"/>
    <col min="13329" max="13334" width="6.375" customWidth="1"/>
    <col min="13335" max="13335" width="6.75" customWidth="1"/>
    <col min="13336" max="13339" width="6.375" customWidth="1"/>
    <col min="13340" max="13340" width="6.75" customWidth="1"/>
    <col min="13568" max="13568" width="16.25" customWidth="1"/>
    <col min="13569" max="13569" width="0.75" customWidth="1"/>
    <col min="13570" max="13572" width="7.5" customWidth="1"/>
    <col min="13573" max="13574" width="6.75" customWidth="1"/>
    <col min="13575" max="13579" width="6.375" customWidth="1"/>
    <col min="13580" max="13580" width="6.75" customWidth="1"/>
    <col min="13581" max="13583" width="6.375" customWidth="1"/>
    <col min="13584" max="13584" width="6.75" customWidth="1"/>
    <col min="13585" max="13590" width="6.375" customWidth="1"/>
    <col min="13591" max="13591" width="6.75" customWidth="1"/>
    <col min="13592" max="13595" width="6.375" customWidth="1"/>
    <col min="13596" max="13596" width="6.75" customWidth="1"/>
    <col min="13824" max="13824" width="16.25" customWidth="1"/>
    <col min="13825" max="13825" width="0.75" customWidth="1"/>
    <col min="13826" max="13828" width="7.5" customWidth="1"/>
    <col min="13829" max="13830" width="6.75" customWidth="1"/>
    <col min="13831" max="13835" width="6.375" customWidth="1"/>
    <col min="13836" max="13836" width="6.75" customWidth="1"/>
    <col min="13837" max="13839" width="6.375" customWidth="1"/>
    <col min="13840" max="13840" width="6.75" customWidth="1"/>
    <col min="13841" max="13846" width="6.375" customWidth="1"/>
    <col min="13847" max="13847" width="6.75" customWidth="1"/>
    <col min="13848" max="13851" width="6.375" customWidth="1"/>
    <col min="13852" max="13852" width="6.75" customWidth="1"/>
    <col min="14080" max="14080" width="16.25" customWidth="1"/>
    <col min="14081" max="14081" width="0.75" customWidth="1"/>
    <col min="14082" max="14084" width="7.5" customWidth="1"/>
    <col min="14085" max="14086" width="6.75" customWidth="1"/>
    <col min="14087" max="14091" width="6.375" customWidth="1"/>
    <col min="14092" max="14092" width="6.75" customWidth="1"/>
    <col min="14093" max="14095" width="6.375" customWidth="1"/>
    <col min="14096" max="14096" width="6.75" customWidth="1"/>
    <col min="14097" max="14102" width="6.375" customWidth="1"/>
    <col min="14103" max="14103" width="6.75" customWidth="1"/>
    <col min="14104" max="14107" width="6.375" customWidth="1"/>
    <col min="14108" max="14108" width="6.75" customWidth="1"/>
    <col min="14336" max="14336" width="16.25" customWidth="1"/>
    <col min="14337" max="14337" width="0.75" customWidth="1"/>
    <col min="14338" max="14340" width="7.5" customWidth="1"/>
    <col min="14341" max="14342" width="6.75" customWidth="1"/>
    <col min="14343" max="14347" width="6.375" customWidth="1"/>
    <col min="14348" max="14348" width="6.75" customWidth="1"/>
    <col min="14349" max="14351" width="6.375" customWidth="1"/>
    <col min="14352" max="14352" width="6.75" customWidth="1"/>
    <col min="14353" max="14358" width="6.375" customWidth="1"/>
    <col min="14359" max="14359" width="6.75" customWidth="1"/>
    <col min="14360" max="14363" width="6.375" customWidth="1"/>
    <col min="14364" max="14364" width="6.75" customWidth="1"/>
    <col min="14592" max="14592" width="16.25" customWidth="1"/>
    <col min="14593" max="14593" width="0.75" customWidth="1"/>
    <col min="14594" max="14596" width="7.5" customWidth="1"/>
    <col min="14597" max="14598" width="6.75" customWidth="1"/>
    <col min="14599" max="14603" width="6.375" customWidth="1"/>
    <col min="14604" max="14604" width="6.75" customWidth="1"/>
    <col min="14605" max="14607" width="6.375" customWidth="1"/>
    <col min="14608" max="14608" width="6.75" customWidth="1"/>
    <col min="14609" max="14614" width="6.375" customWidth="1"/>
    <col min="14615" max="14615" width="6.75" customWidth="1"/>
    <col min="14616" max="14619" width="6.375" customWidth="1"/>
    <col min="14620" max="14620" width="6.75" customWidth="1"/>
    <col min="14848" max="14848" width="16.25" customWidth="1"/>
    <col min="14849" max="14849" width="0.75" customWidth="1"/>
    <col min="14850" max="14852" width="7.5" customWidth="1"/>
    <col min="14853" max="14854" width="6.75" customWidth="1"/>
    <col min="14855" max="14859" width="6.375" customWidth="1"/>
    <col min="14860" max="14860" width="6.75" customWidth="1"/>
    <col min="14861" max="14863" width="6.375" customWidth="1"/>
    <col min="14864" max="14864" width="6.75" customWidth="1"/>
    <col min="14865" max="14870" width="6.375" customWidth="1"/>
    <col min="14871" max="14871" width="6.75" customWidth="1"/>
    <col min="14872" max="14875" width="6.375" customWidth="1"/>
    <col min="14876" max="14876" width="6.75" customWidth="1"/>
    <col min="15104" max="15104" width="16.25" customWidth="1"/>
    <col min="15105" max="15105" width="0.75" customWidth="1"/>
    <col min="15106" max="15108" width="7.5" customWidth="1"/>
    <col min="15109" max="15110" width="6.75" customWidth="1"/>
    <col min="15111" max="15115" width="6.375" customWidth="1"/>
    <col min="15116" max="15116" width="6.75" customWidth="1"/>
    <col min="15117" max="15119" width="6.375" customWidth="1"/>
    <col min="15120" max="15120" width="6.75" customWidth="1"/>
    <col min="15121" max="15126" width="6.375" customWidth="1"/>
    <col min="15127" max="15127" width="6.75" customWidth="1"/>
    <col min="15128" max="15131" width="6.375" customWidth="1"/>
    <col min="15132" max="15132" width="6.75" customWidth="1"/>
    <col min="15360" max="15360" width="16.25" customWidth="1"/>
    <col min="15361" max="15361" width="0.75" customWidth="1"/>
    <col min="15362" max="15364" width="7.5" customWidth="1"/>
    <col min="15365" max="15366" width="6.75" customWidth="1"/>
    <col min="15367" max="15371" width="6.375" customWidth="1"/>
    <col min="15372" max="15372" width="6.75" customWidth="1"/>
    <col min="15373" max="15375" width="6.375" customWidth="1"/>
    <col min="15376" max="15376" width="6.75" customWidth="1"/>
    <col min="15377" max="15382" width="6.375" customWidth="1"/>
    <col min="15383" max="15383" width="6.75" customWidth="1"/>
    <col min="15384" max="15387" width="6.375" customWidth="1"/>
    <col min="15388" max="15388" width="6.75" customWidth="1"/>
    <col min="15616" max="15616" width="16.25" customWidth="1"/>
    <col min="15617" max="15617" width="0.75" customWidth="1"/>
    <col min="15618" max="15620" width="7.5" customWidth="1"/>
    <col min="15621" max="15622" width="6.75" customWidth="1"/>
    <col min="15623" max="15627" width="6.375" customWidth="1"/>
    <col min="15628" max="15628" width="6.75" customWidth="1"/>
    <col min="15629" max="15631" width="6.375" customWidth="1"/>
    <col min="15632" max="15632" width="6.75" customWidth="1"/>
    <col min="15633" max="15638" width="6.375" customWidth="1"/>
    <col min="15639" max="15639" width="6.75" customWidth="1"/>
    <col min="15640" max="15643" width="6.375" customWidth="1"/>
    <col min="15644" max="15644" width="6.75" customWidth="1"/>
    <col min="15872" max="15872" width="16.25" customWidth="1"/>
    <col min="15873" max="15873" width="0.75" customWidth="1"/>
    <col min="15874" max="15876" width="7.5" customWidth="1"/>
    <col min="15877" max="15878" width="6.75" customWidth="1"/>
    <col min="15879" max="15883" width="6.375" customWidth="1"/>
    <col min="15884" max="15884" width="6.75" customWidth="1"/>
    <col min="15885" max="15887" width="6.375" customWidth="1"/>
    <col min="15888" max="15888" width="6.75" customWidth="1"/>
    <col min="15889" max="15894" width="6.375" customWidth="1"/>
    <col min="15895" max="15895" width="6.75" customWidth="1"/>
    <col min="15896" max="15899" width="6.375" customWidth="1"/>
    <col min="15900" max="15900" width="6.75" customWidth="1"/>
    <col min="16128" max="16128" width="16.25" customWidth="1"/>
    <col min="16129" max="16129" width="0.75" customWidth="1"/>
    <col min="16130" max="16132" width="7.5" customWidth="1"/>
    <col min="16133" max="16134" width="6.75" customWidth="1"/>
    <col min="16135" max="16139" width="6.375" customWidth="1"/>
    <col min="16140" max="16140" width="6.75" customWidth="1"/>
    <col min="16141" max="16143" width="6.375" customWidth="1"/>
    <col min="16144" max="16144" width="6.75" customWidth="1"/>
    <col min="16145" max="16150" width="6.375" customWidth="1"/>
    <col min="16151" max="16151" width="6.75" customWidth="1"/>
    <col min="16152" max="16155" width="6.375" customWidth="1"/>
    <col min="16156" max="16156" width="6.75" customWidth="1"/>
  </cols>
  <sheetData>
    <row r="1" spans="1:28" s="6" customFormat="1" ht="30" customHeight="1">
      <c r="AB1" s="23"/>
    </row>
    <row r="2" spans="1:28" s="25" customFormat="1" ht="22.5" customHeight="1">
      <c r="A2" s="678" t="s">
        <v>537</v>
      </c>
      <c r="B2" s="678"/>
      <c r="C2" s="678"/>
      <c r="D2" s="678"/>
      <c r="E2" s="678"/>
      <c r="F2" s="678"/>
      <c r="G2" s="678"/>
      <c r="H2" s="678"/>
      <c r="I2" s="678"/>
      <c r="J2" s="678"/>
      <c r="K2" s="679"/>
      <c r="L2" s="679"/>
      <c r="M2" s="679"/>
      <c r="N2" s="660" t="s">
        <v>529</v>
      </c>
      <c r="O2" s="660"/>
      <c r="P2" s="660"/>
      <c r="Q2" s="660"/>
      <c r="R2" s="660"/>
      <c r="S2" s="660"/>
      <c r="T2" s="660"/>
      <c r="U2" s="660"/>
      <c r="V2" s="660"/>
      <c r="W2" s="660"/>
      <c r="X2" s="660"/>
      <c r="Y2" s="660"/>
      <c r="Z2" s="660"/>
      <c r="AA2" s="660"/>
      <c r="AB2" s="660"/>
    </row>
    <row r="3" spans="1:28" s="26" customFormat="1" ht="13.5" customHeight="1" thickBot="1">
      <c r="A3" s="308"/>
      <c r="B3" s="308"/>
      <c r="C3" s="308"/>
      <c r="D3" s="308"/>
      <c r="E3" s="308"/>
      <c r="F3" s="308"/>
      <c r="G3" s="308"/>
      <c r="H3" s="308"/>
      <c r="I3" s="308"/>
      <c r="J3" s="308"/>
      <c r="K3" s="308"/>
      <c r="L3" s="308"/>
      <c r="M3" s="308"/>
      <c r="N3" s="308"/>
      <c r="O3" s="308"/>
      <c r="P3" s="308"/>
      <c r="Q3" s="308"/>
      <c r="R3" s="308"/>
      <c r="S3" s="308"/>
      <c r="T3" s="308"/>
      <c r="U3" s="308"/>
      <c r="V3" s="308"/>
      <c r="W3" s="308"/>
      <c r="X3" s="308"/>
      <c r="Y3" s="685" t="s">
        <v>471</v>
      </c>
      <c r="Z3" s="685"/>
      <c r="AA3" s="685"/>
      <c r="AB3" s="685"/>
    </row>
    <row r="4" spans="1:28" s="26" customFormat="1" ht="15.75" customHeight="1">
      <c r="A4" s="682" t="s">
        <v>194</v>
      </c>
      <c r="B4" s="674" t="s">
        <v>91</v>
      </c>
      <c r="C4" s="674" t="s">
        <v>144</v>
      </c>
      <c r="D4" s="668" t="s">
        <v>145</v>
      </c>
      <c r="E4" s="669" t="s">
        <v>90</v>
      </c>
      <c r="F4" s="670"/>
      <c r="G4" s="671"/>
      <c r="H4" s="309"/>
      <c r="I4" s="310"/>
      <c r="J4" s="310"/>
      <c r="K4" s="311"/>
      <c r="L4" s="311"/>
      <c r="M4" s="311"/>
      <c r="N4" s="312" t="s">
        <v>89</v>
      </c>
      <c r="O4" s="313"/>
      <c r="P4" s="313"/>
      <c r="Q4" s="313"/>
      <c r="R4" s="313"/>
      <c r="S4" s="313"/>
      <c r="T4" s="313"/>
      <c r="U4" s="313"/>
      <c r="V4" s="313"/>
      <c r="W4" s="313"/>
      <c r="X4" s="313"/>
      <c r="Y4" s="313"/>
      <c r="Z4" s="313"/>
      <c r="AA4" s="314"/>
      <c r="AB4" s="668" t="s">
        <v>146</v>
      </c>
    </row>
    <row r="5" spans="1:28" s="26" customFormat="1" ht="12" customHeight="1">
      <c r="A5" s="683"/>
      <c r="B5" s="676"/>
      <c r="C5" s="675"/>
      <c r="D5" s="664"/>
      <c r="E5" s="672" t="s">
        <v>88</v>
      </c>
      <c r="F5" s="673" t="s">
        <v>87</v>
      </c>
      <c r="G5" s="672" t="s">
        <v>86</v>
      </c>
      <c r="H5" s="315" t="s">
        <v>195</v>
      </c>
      <c r="I5" s="316" t="s">
        <v>196</v>
      </c>
      <c r="J5" s="317" t="s">
        <v>197</v>
      </c>
      <c r="K5" s="316" t="s">
        <v>198</v>
      </c>
      <c r="L5" s="316" t="s">
        <v>199</v>
      </c>
      <c r="M5" s="318" t="s">
        <v>200</v>
      </c>
      <c r="N5" s="319" t="s">
        <v>201</v>
      </c>
      <c r="O5" s="317" t="s">
        <v>202</v>
      </c>
      <c r="P5" s="317" t="s">
        <v>203</v>
      </c>
      <c r="Q5" s="317" t="s">
        <v>204</v>
      </c>
      <c r="R5" s="317" t="s">
        <v>205</v>
      </c>
      <c r="S5" s="317" t="s">
        <v>206</v>
      </c>
      <c r="T5" s="317" t="s">
        <v>207</v>
      </c>
      <c r="U5" s="317" t="s">
        <v>208</v>
      </c>
      <c r="V5" s="317" t="s">
        <v>209</v>
      </c>
      <c r="W5" s="317" t="s">
        <v>210</v>
      </c>
      <c r="X5" s="317" t="s">
        <v>211</v>
      </c>
      <c r="Y5" s="317" t="s">
        <v>212</v>
      </c>
      <c r="Z5" s="317" t="s">
        <v>213</v>
      </c>
      <c r="AA5" s="317" t="s">
        <v>214</v>
      </c>
      <c r="AB5" s="680"/>
    </row>
    <row r="6" spans="1:28" s="26" customFormat="1" ht="18" customHeight="1">
      <c r="A6" s="683"/>
      <c r="B6" s="676"/>
      <c r="C6" s="675"/>
      <c r="D6" s="664"/>
      <c r="E6" s="658"/>
      <c r="F6" s="664"/>
      <c r="G6" s="658"/>
      <c r="H6" s="658" t="s">
        <v>85</v>
      </c>
      <c r="I6" s="662" t="s">
        <v>84</v>
      </c>
      <c r="J6" s="658" t="s">
        <v>83</v>
      </c>
      <c r="K6" s="662" t="s">
        <v>82</v>
      </c>
      <c r="L6" s="662" t="s">
        <v>81</v>
      </c>
      <c r="M6" s="664" t="s">
        <v>80</v>
      </c>
      <c r="N6" s="666" t="s">
        <v>79</v>
      </c>
      <c r="O6" s="658" t="s">
        <v>78</v>
      </c>
      <c r="P6" s="658" t="s">
        <v>77</v>
      </c>
      <c r="Q6" s="658" t="s">
        <v>76</v>
      </c>
      <c r="R6" s="658" t="s">
        <v>75</v>
      </c>
      <c r="S6" s="658" t="s">
        <v>74</v>
      </c>
      <c r="T6" s="658" t="s">
        <v>73</v>
      </c>
      <c r="U6" s="658" t="s">
        <v>72</v>
      </c>
      <c r="V6" s="658" t="s">
        <v>14</v>
      </c>
      <c r="W6" s="658" t="s">
        <v>71</v>
      </c>
      <c r="X6" s="658" t="s">
        <v>230</v>
      </c>
      <c r="Y6" s="658" t="s">
        <v>216</v>
      </c>
      <c r="Z6" s="658" t="s">
        <v>69</v>
      </c>
      <c r="AA6" s="658" t="s">
        <v>68</v>
      </c>
      <c r="AB6" s="680"/>
    </row>
    <row r="7" spans="1:28" s="26" customFormat="1" ht="18" customHeight="1">
      <c r="A7" s="683"/>
      <c r="B7" s="676"/>
      <c r="C7" s="676"/>
      <c r="D7" s="664"/>
      <c r="E7" s="658"/>
      <c r="F7" s="664"/>
      <c r="G7" s="658"/>
      <c r="H7" s="658"/>
      <c r="I7" s="662"/>
      <c r="J7" s="658"/>
      <c r="K7" s="662"/>
      <c r="L7" s="662"/>
      <c r="M7" s="664"/>
      <c r="N7" s="666"/>
      <c r="O7" s="658"/>
      <c r="P7" s="658"/>
      <c r="Q7" s="658"/>
      <c r="R7" s="658"/>
      <c r="S7" s="658"/>
      <c r="T7" s="658"/>
      <c r="U7" s="658"/>
      <c r="V7" s="658"/>
      <c r="W7" s="658"/>
      <c r="X7" s="658"/>
      <c r="Y7" s="658"/>
      <c r="Z7" s="658"/>
      <c r="AA7" s="658"/>
      <c r="AB7" s="680"/>
    </row>
    <row r="8" spans="1:28" s="26" customFormat="1" ht="18" customHeight="1">
      <c r="A8" s="684"/>
      <c r="B8" s="677"/>
      <c r="C8" s="677"/>
      <c r="D8" s="665"/>
      <c r="E8" s="659"/>
      <c r="F8" s="665"/>
      <c r="G8" s="659"/>
      <c r="H8" s="659"/>
      <c r="I8" s="663"/>
      <c r="J8" s="659"/>
      <c r="K8" s="663"/>
      <c r="L8" s="663"/>
      <c r="M8" s="665"/>
      <c r="N8" s="667"/>
      <c r="O8" s="659"/>
      <c r="P8" s="659"/>
      <c r="Q8" s="659"/>
      <c r="R8" s="659"/>
      <c r="S8" s="659"/>
      <c r="T8" s="659"/>
      <c r="U8" s="659"/>
      <c r="V8" s="659"/>
      <c r="W8" s="659"/>
      <c r="X8" s="659"/>
      <c r="Y8" s="659"/>
      <c r="Z8" s="659"/>
      <c r="AA8" s="659"/>
      <c r="AB8" s="681"/>
    </row>
    <row r="9" spans="1:28" s="27" customFormat="1" ht="22.5" customHeight="1">
      <c r="A9" s="320" t="s">
        <v>94</v>
      </c>
      <c r="B9" s="321">
        <v>193944</v>
      </c>
      <c r="C9" s="321">
        <v>117505</v>
      </c>
      <c r="D9" s="321">
        <v>113388</v>
      </c>
      <c r="E9" s="321">
        <v>95565</v>
      </c>
      <c r="F9" s="321">
        <v>10909</v>
      </c>
      <c r="G9" s="322">
        <v>4798</v>
      </c>
      <c r="H9" s="322">
        <v>4620</v>
      </c>
      <c r="I9" s="321">
        <v>1281</v>
      </c>
      <c r="J9" s="321">
        <v>8</v>
      </c>
      <c r="K9" s="323">
        <v>8241</v>
      </c>
      <c r="L9" s="321">
        <v>12493</v>
      </c>
      <c r="M9" s="324">
        <v>669</v>
      </c>
      <c r="N9" s="325">
        <v>1896</v>
      </c>
      <c r="O9" s="321">
        <v>4260</v>
      </c>
      <c r="P9" s="321">
        <v>17868</v>
      </c>
      <c r="Q9" s="321">
        <v>3293</v>
      </c>
      <c r="R9" s="321">
        <v>1633</v>
      </c>
      <c r="S9" s="321">
        <v>3057</v>
      </c>
      <c r="T9" s="321">
        <v>6365</v>
      </c>
      <c r="U9" s="321">
        <v>3996</v>
      </c>
      <c r="V9" s="321">
        <v>7336</v>
      </c>
      <c r="W9" s="321">
        <v>18643</v>
      </c>
      <c r="X9" s="321">
        <v>1173</v>
      </c>
      <c r="Y9" s="321">
        <v>7075</v>
      </c>
      <c r="Z9" s="321">
        <v>6201</v>
      </c>
      <c r="AA9" s="321">
        <v>3280</v>
      </c>
      <c r="AB9" s="324">
        <v>4117</v>
      </c>
    </row>
    <row r="10" spans="1:28" s="26" customFormat="1" ht="18.75" customHeight="1">
      <c r="A10" s="518" t="s">
        <v>261</v>
      </c>
      <c r="B10" s="326">
        <v>447</v>
      </c>
      <c r="C10" s="326">
        <v>309</v>
      </c>
      <c r="D10" s="326">
        <v>305</v>
      </c>
      <c r="E10" s="326">
        <v>271</v>
      </c>
      <c r="F10" s="326">
        <v>14</v>
      </c>
      <c r="G10" s="326">
        <v>8</v>
      </c>
      <c r="H10" s="326" t="s">
        <v>93</v>
      </c>
      <c r="I10" s="326" t="s">
        <v>93</v>
      </c>
      <c r="J10" s="326" t="s">
        <v>93</v>
      </c>
      <c r="K10" s="327">
        <v>12</v>
      </c>
      <c r="L10" s="326">
        <v>24</v>
      </c>
      <c r="M10" s="328">
        <v>1</v>
      </c>
      <c r="N10" s="327">
        <v>20</v>
      </c>
      <c r="O10" s="326">
        <v>2</v>
      </c>
      <c r="P10" s="326">
        <v>44</v>
      </c>
      <c r="Q10" s="326">
        <v>31</v>
      </c>
      <c r="R10" s="326">
        <v>5</v>
      </c>
      <c r="S10" s="326">
        <v>13</v>
      </c>
      <c r="T10" s="326">
        <v>13</v>
      </c>
      <c r="U10" s="326">
        <v>9</v>
      </c>
      <c r="V10" s="326">
        <v>28</v>
      </c>
      <c r="W10" s="326">
        <v>38</v>
      </c>
      <c r="X10" s="326">
        <v>1</v>
      </c>
      <c r="Y10" s="326">
        <v>13</v>
      </c>
      <c r="Z10" s="326">
        <v>39</v>
      </c>
      <c r="AA10" s="329">
        <v>12</v>
      </c>
      <c r="AB10" s="324">
        <v>4</v>
      </c>
    </row>
    <row r="11" spans="1:28" s="26" customFormat="1" ht="18.75" customHeight="1">
      <c r="A11" s="518" t="s">
        <v>262</v>
      </c>
      <c r="B11" s="326">
        <v>892</v>
      </c>
      <c r="C11" s="326">
        <v>610</v>
      </c>
      <c r="D11" s="326">
        <v>600</v>
      </c>
      <c r="E11" s="326">
        <v>551</v>
      </c>
      <c r="F11" s="326">
        <v>34</v>
      </c>
      <c r="G11" s="326">
        <v>12</v>
      </c>
      <c r="H11" s="326">
        <v>2</v>
      </c>
      <c r="I11" s="326" t="s">
        <v>93</v>
      </c>
      <c r="J11" s="326" t="s">
        <v>93</v>
      </c>
      <c r="K11" s="327">
        <v>24</v>
      </c>
      <c r="L11" s="326">
        <v>43</v>
      </c>
      <c r="M11" s="328">
        <v>5</v>
      </c>
      <c r="N11" s="327">
        <v>25</v>
      </c>
      <c r="O11" s="326">
        <v>8</v>
      </c>
      <c r="P11" s="326">
        <v>78</v>
      </c>
      <c r="Q11" s="326">
        <v>63</v>
      </c>
      <c r="R11" s="326">
        <v>17</v>
      </c>
      <c r="S11" s="326">
        <v>30</v>
      </c>
      <c r="T11" s="326">
        <v>30</v>
      </c>
      <c r="U11" s="326">
        <v>17</v>
      </c>
      <c r="V11" s="326">
        <v>38</v>
      </c>
      <c r="W11" s="326">
        <v>113</v>
      </c>
      <c r="X11" s="326">
        <v>7</v>
      </c>
      <c r="Y11" s="326">
        <v>34</v>
      </c>
      <c r="Z11" s="326">
        <v>56</v>
      </c>
      <c r="AA11" s="329">
        <v>10</v>
      </c>
      <c r="AB11" s="324">
        <v>10</v>
      </c>
    </row>
    <row r="12" spans="1:28" s="26" customFormat="1" ht="18.75" customHeight="1">
      <c r="A12" s="518" t="s">
        <v>263</v>
      </c>
      <c r="B12" s="326">
        <v>693</v>
      </c>
      <c r="C12" s="326">
        <v>456</v>
      </c>
      <c r="D12" s="326">
        <v>440</v>
      </c>
      <c r="E12" s="326">
        <v>397</v>
      </c>
      <c r="F12" s="326">
        <v>28</v>
      </c>
      <c r="G12" s="326">
        <v>12</v>
      </c>
      <c r="H12" s="326">
        <v>5</v>
      </c>
      <c r="I12" s="326" t="s">
        <v>93</v>
      </c>
      <c r="J12" s="326" t="s">
        <v>93</v>
      </c>
      <c r="K12" s="327">
        <v>25</v>
      </c>
      <c r="L12" s="326">
        <v>33</v>
      </c>
      <c r="M12" s="328">
        <v>4</v>
      </c>
      <c r="N12" s="327">
        <v>16</v>
      </c>
      <c r="O12" s="326">
        <v>49</v>
      </c>
      <c r="P12" s="326">
        <v>55</v>
      </c>
      <c r="Q12" s="326">
        <v>20</v>
      </c>
      <c r="R12" s="326">
        <v>7</v>
      </c>
      <c r="S12" s="326">
        <v>17</v>
      </c>
      <c r="T12" s="326">
        <v>18</v>
      </c>
      <c r="U12" s="326">
        <v>12</v>
      </c>
      <c r="V12" s="326">
        <v>34</v>
      </c>
      <c r="W12" s="326">
        <v>69</v>
      </c>
      <c r="X12" s="326">
        <v>4</v>
      </c>
      <c r="Y12" s="326">
        <v>32</v>
      </c>
      <c r="Z12" s="326">
        <v>32</v>
      </c>
      <c r="AA12" s="329">
        <v>8</v>
      </c>
      <c r="AB12" s="324">
        <v>16</v>
      </c>
    </row>
    <row r="13" spans="1:28" s="26" customFormat="1" ht="18.75" customHeight="1">
      <c r="A13" s="518" t="s">
        <v>264</v>
      </c>
      <c r="B13" s="326">
        <v>269</v>
      </c>
      <c r="C13" s="326">
        <v>167</v>
      </c>
      <c r="D13" s="326">
        <v>159</v>
      </c>
      <c r="E13" s="326">
        <v>120</v>
      </c>
      <c r="F13" s="326">
        <v>25</v>
      </c>
      <c r="G13" s="326">
        <v>12</v>
      </c>
      <c r="H13" s="326" t="s">
        <v>93</v>
      </c>
      <c r="I13" s="326" t="s">
        <v>93</v>
      </c>
      <c r="J13" s="326" t="s">
        <v>93</v>
      </c>
      <c r="K13" s="327">
        <v>7</v>
      </c>
      <c r="L13" s="326">
        <v>8</v>
      </c>
      <c r="M13" s="328" t="s">
        <v>93</v>
      </c>
      <c r="N13" s="327">
        <v>3</v>
      </c>
      <c r="O13" s="326">
        <v>6</v>
      </c>
      <c r="P13" s="326">
        <v>33</v>
      </c>
      <c r="Q13" s="326">
        <v>12</v>
      </c>
      <c r="R13" s="326">
        <v>7</v>
      </c>
      <c r="S13" s="326">
        <v>4</v>
      </c>
      <c r="T13" s="326">
        <v>23</v>
      </c>
      <c r="U13" s="326">
        <v>12</v>
      </c>
      <c r="V13" s="326">
        <v>4</v>
      </c>
      <c r="W13" s="326">
        <v>16</v>
      </c>
      <c r="X13" s="326" t="s">
        <v>93</v>
      </c>
      <c r="Y13" s="326">
        <v>12</v>
      </c>
      <c r="Z13" s="326">
        <v>8</v>
      </c>
      <c r="AA13" s="330">
        <v>4</v>
      </c>
      <c r="AB13" s="324">
        <v>8</v>
      </c>
    </row>
    <row r="14" spans="1:28" s="26" customFormat="1" ht="18.75" customHeight="1">
      <c r="A14" s="518" t="s">
        <v>265</v>
      </c>
      <c r="B14" s="326">
        <v>656</v>
      </c>
      <c r="C14" s="326">
        <v>424</v>
      </c>
      <c r="D14" s="326">
        <v>397</v>
      </c>
      <c r="E14" s="326">
        <v>332</v>
      </c>
      <c r="F14" s="326">
        <v>51</v>
      </c>
      <c r="G14" s="326">
        <v>9</v>
      </c>
      <c r="H14" s="326">
        <v>5</v>
      </c>
      <c r="I14" s="326">
        <v>1</v>
      </c>
      <c r="J14" s="326">
        <v>1</v>
      </c>
      <c r="K14" s="327">
        <v>27</v>
      </c>
      <c r="L14" s="326">
        <v>37</v>
      </c>
      <c r="M14" s="328">
        <v>2</v>
      </c>
      <c r="N14" s="327">
        <v>9</v>
      </c>
      <c r="O14" s="326">
        <v>15</v>
      </c>
      <c r="P14" s="326">
        <v>80</v>
      </c>
      <c r="Q14" s="326">
        <v>8</v>
      </c>
      <c r="R14" s="326">
        <v>9</v>
      </c>
      <c r="S14" s="326">
        <v>12</v>
      </c>
      <c r="T14" s="326">
        <v>33</v>
      </c>
      <c r="U14" s="326">
        <v>15</v>
      </c>
      <c r="V14" s="326">
        <v>28</v>
      </c>
      <c r="W14" s="326">
        <v>52</v>
      </c>
      <c r="X14" s="326">
        <v>1</v>
      </c>
      <c r="Y14" s="326">
        <v>21</v>
      </c>
      <c r="Z14" s="326">
        <v>32</v>
      </c>
      <c r="AA14" s="330">
        <v>9</v>
      </c>
      <c r="AB14" s="324">
        <v>27</v>
      </c>
    </row>
    <row r="15" spans="1:28" s="26" customFormat="1" ht="18.75" customHeight="1">
      <c r="A15" s="518" t="s">
        <v>266</v>
      </c>
      <c r="B15" s="326">
        <v>488</v>
      </c>
      <c r="C15" s="326">
        <v>310</v>
      </c>
      <c r="D15" s="326">
        <v>296</v>
      </c>
      <c r="E15" s="326">
        <v>264</v>
      </c>
      <c r="F15" s="326">
        <v>19</v>
      </c>
      <c r="G15" s="326">
        <v>8</v>
      </c>
      <c r="H15" s="326">
        <v>3</v>
      </c>
      <c r="I15" s="326" t="s">
        <v>93</v>
      </c>
      <c r="J15" s="326" t="s">
        <v>93</v>
      </c>
      <c r="K15" s="327">
        <v>14</v>
      </c>
      <c r="L15" s="326">
        <v>24</v>
      </c>
      <c r="M15" s="328">
        <v>3</v>
      </c>
      <c r="N15" s="327">
        <v>4</v>
      </c>
      <c r="O15" s="326">
        <v>8</v>
      </c>
      <c r="P15" s="326">
        <v>43</v>
      </c>
      <c r="Q15" s="326">
        <v>28</v>
      </c>
      <c r="R15" s="326">
        <v>10</v>
      </c>
      <c r="S15" s="326">
        <v>8</v>
      </c>
      <c r="T15" s="326">
        <v>19</v>
      </c>
      <c r="U15" s="326">
        <v>14</v>
      </c>
      <c r="V15" s="326">
        <v>23</v>
      </c>
      <c r="W15" s="326">
        <v>39</v>
      </c>
      <c r="X15" s="326">
        <v>4</v>
      </c>
      <c r="Y15" s="326">
        <v>17</v>
      </c>
      <c r="Z15" s="326">
        <v>32</v>
      </c>
      <c r="AA15" s="330">
        <v>3</v>
      </c>
      <c r="AB15" s="324">
        <v>14</v>
      </c>
    </row>
    <row r="16" spans="1:28" s="26" customFormat="1" ht="18.75" customHeight="1">
      <c r="A16" s="518" t="s">
        <v>267</v>
      </c>
      <c r="B16" s="326">
        <v>444</v>
      </c>
      <c r="C16" s="326">
        <v>256</v>
      </c>
      <c r="D16" s="326">
        <v>248</v>
      </c>
      <c r="E16" s="326">
        <v>225</v>
      </c>
      <c r="F16" s="326">
        <v>17</v>
      </c>
      <c r="G16" s="326">
        <v>3</v>
      </c>
      <c r="H16" s="326" t="s">
        <v>93</v>
      </c>
      <c r="I16" s="326" t="s">
        <v>93</v>
      </c>
      <c r="J16" s="326" t="s">
        <v>93</v>
      </c>
      <c r="K16" s="327">
        <v>27</v>
      </c>
      <c r="L16" s="326">
        <v>20</v>
      </c>
      <c r="M16" s="328" t="s">
        <v>93</v>
      </c>
      <c r="N16" s="327">
        <v>6</v>
      </c>
      <c r="O16" s="326">
        <v>10</v>
      </c>
      <c r="P16" s="326">
        <v>42</v>
      </c>
      <c r="Q16" s="326">
        <v>8</v>
      </c>
      <c r="R16" s="326">
        <v>2</v>
      </c>
      <c r="S16" s="326">
        <v>5</v>
      </c>
      <c r="T16" s="326">
        <v>21</v>
      </c>
      <c r="U16" s="326">
        <v>11</v>
      </c>
      <c r="V16" s="326">
        <v>17</v>
      </c>
      <c r="W16" s="326">
        <v>41</v>
      </c>
      <c r="X16" s="326" t="s">
        <v>93</v>
      </c>
      <c r="Y16" s="326">
        <v>21</v>
      </c>
      <c r="Z16" s="326">
        <v>14</v>
      </c>
      <c r="AA16" s="330">
        <v>3</v>
      </c>
      <c r="AB16" s="324">
        <v>8</v>
      </c>
    </row>
    <row r="17" spans="1:28" s="26" customFormat="1" ht="18.75" customHeight="1">
      <c r="A17" s="518" t="s">
        <v>268</v>
      </c>
      <c r="B17" s="326">
        <v>467</v>
      </c>
      <c r="C17" s="326">
        <v>280</v>
      </c>
      <c r="D17" s="326">
        <v>272</v>
      </c>
      <c r="E17" s="326">
        <v>238</v>
      </c>
      <c r="F17" s="326">
        <v>24</v>
      </c>
      <c r="G17" s="326">
        <v>8</v>
      </c>
      <c r="H17" s="326">
        <v>2</v>
      </c>
      <c r="I17" s="326" t="s">
        <v>93</v>
      </c>
      <c r="J17" s="326" t="s">
        <v>93</v>
      </c>
      <c r="K17" s="327">
        <v>18</v>
      </c>
      <c r="L17" s="326">
        <v>40</v>
      </c>
      <c r="M17" s="328">
        <v>2</v>
      </c>
      <c r="N17" s="327">
        <v>8</v>
      </c>
      <c r="O17" s="326">
        <v>8</v>
      </c>
      <c r="P17" s="326">
        <v>44</v>
      </c>
      <c r="Q17" s="326">
        <v>6</v>
      </c>
      <c r="R17" s="326">
        <v>5</v>
      </c>
      <c r="S17" s="326">
        <v>7</v>
      </c>
      <c r="T17" s="326">
        <v>14</v>
      </c>
      <c r="U17" s="326">
        <v>9</v>
      </c>
      <c r="V17" s="326">
        <v>17</v>
      </c>
      <c r="W17" s="326">
        <v>44</v>
      </c>
      <c r="X17" s="326">
        <v>2</v>
      </c>
      <c r="Y17" s="326">
        <v>22</v>
      </c>
      <c r="Z17" s="326">
        <v>21</v>
      </c>
      <c r="AA17" s="330">
        <v>3</v>
      </c>
      <c r="AB17" s="324">
        <v>8</v>
      </c>
    </row>
    <row r="18" spans="1:28" s="26" customFormat="1" ht="18.75" customHeight="1">
      <c r="A18" s="518" t="s">
        <v>269</v>
      </c>
      <c r="B18" s="326">
        <v>985</v>
      </c>
      <c r="C18" s="326">
        <v>605</v>
      </c>
      <c r="D18" s="326">
        <v>586</v>
      </c>
      <c r="E18" s="326">
        <v>526</v>
      </c>
      <c r="F18" s="326">
        <v>42</v>
      </c>
      <c r="G18" s="326">
        <v>6</v>
      </c>
      <c r="H18" s="326">
        <v>5</v>
      </c>
      <c r="I18" s="326" t="s">
        <v>93</v>
      </c>
      <c r="J18" s="326" t="s">
        <v>93</v>
      </c>
      <c r="K18" s="327">
        <v>44</v>
      </c>
      <c r="L18" s="326">
        <v>66</v>
      </c>
      <c r="M18" s="328">
        <v>1</v>
      </c>
      <c r="N18" s="327">
        <v>8</v>
      </c>
      <c r="O18" s="326">
        <v>23</v>
      </c>
      <c r="P18" s="326">
        <v>105</v>
      </c>
      <c r="Q18" s="326">
        <v>31</v>
      </c>
      <c r="R18" s="326">
        <v>15</v>
      </c>
      <c r="S18" s="326">
        <v>18</v>
      </c>
      <c r="T18" s="326">
        <v>25</v>
      </c>
      <c r="U18" s="326">
        <v>25</v>
      </c>
      <c r="V18" s="326">
        <v>45</v>
      </c>
      <c r="W18" s="326">
        <v>94</v>
      </c>
      <c r="X18" s="326">
        <v>6</v>
      </c>
      <c r="Y18" s="326">
        <v>33</v>
      </c>
      <c r="Z18" s="326">
        <v>27</v>
      </c>
      <c r="AA18" s="330">
        <v>15</v>
      </c>
      <c r="AB18" s="324">
        <v>19</v>
      </c>
    </row>
    <row r="19" spans="1:28" s="26" customFormat="1" ht="18.75" customHeight="1">
      <c r="A19" s="518" t="s">
        <v>270</v>
      </c>
      <c r="B19" s="326">
        <v>107</v>
      </c>
      <c r="C19" s="326">
        <v>70</v>
      </c>
      <c r="D19" s="326">
        <v>70</v>
      </c>
      <c r="E19" s="326">
        <v>58</v>
      </c>
      <c r="F19" s="326">
        <v>7</v>
      </c>
      <c r="G19" s="326">
        <v>5</v>
      </c>
      <c r="H19" s="326" t="s">
        <v>93</v>
      </c>
      <c r="I19" s="326" t="s">
        <v>93</v>
      </c>
      <c r="J19" s="326" t="s">
        <v>93</v>
      </c>
      <c r="K19" s="327">
        <v>3</v>
      </c>
      <c r="L19" s="326">
        <v>7</v>
      </c>
      <c r="M19" s="328">
        <v>1</v>
      </c>
      <c r="N19" s="327">
        <v>2</v>
      </c>
      <c r="O19" s="326">
        <v>1</v>
      </c>
      <c r="P19" s="326">
        <v>12</v>
      </c>
      <c r="Q19" s="326">
        <v>2</v>
      </c>
      <c r="R19" s="326">
        <v>3</v>
      </c>
      <c r="S19" s="326">
        <v>2</v>
      </c>
      <c r="T19" s="326">
        <v>7</v>
      </c>
      <c r="U19" s="326">
        <v>2</v>
      </c>
      <c r="V19" s="326">
        <v>8</v>
      </c>
      <c r="W19" s="326">
        <v>11</v>
      </c>
      <c r="X19" s="326" t="s">
        <v>93</v>
      </c>
      <c r="Y19" s="326">
        <v>4</v>
      </c>
      <c r="Z19" s="326">
        <v>3</v>
      </c>
      <c r="AA19" s="330">
        <v>2</v>
      </c>
      <c r="AB19" s="324">
        <v>0</v>
      </c>
    </row>
    <row r="20" spans="1:28" s="26" customFormat="1" ht="18.75" customHeight="1">
      <c r="A20" s="518" t="s">
        <v>271</v>
      </c>
      <c r="B20" s="326">
        <v>476</v>
      </c>
      <c r="C20" s="326">
        <v>278</v>
      </c>
      <c r="D20" s="326">
        <v>271</v>
      </c>
      <c r="E20" s="326">
        <v>230</v>
      </c>
      <c r="F20" s="326">
        <v>28</v>
      </c>
      <c r="G20" s="326">
        <v>10</v>
      </c>
      <c r="H20" s="326">
        <v>2</v>
      </c>
      <c r="I20" s="326" t="s">
        <v>93</v>
      </c>
      <c r="J20" s="326" t="s">
        <v>93</v>
      </c>
      <c r="K20" s="327">
        <v>22</v>
      </c>
      <c r="L20" s="326">
        <v>17</v>
      </c>
      <c r="M20" s="328">
        <v>1</v>
      </c>
      <c r="N20" s="327">
        <v>8</v>
      </c>
      <c r="O20" s="326">
        <v>8</v>
      </c>
      <c r="P20" s="326">
        <v>37</v>
      </c>
      <c r="Q20" s="326">
        <v>9</v>
      </c>
      <c r="R20" s="326">
        <v>3</v>
      </c>
      <c r="S20" s="326">
        <v>12</v>
      </c>
      <c r="T20" s="326">
        <v>14</v>
      </c>
      <c r="U20" s="326">
        <v>15</v>
      </c>
      <c r="V20" s="326">
        <v>28</v>
      </c>
      <c r="W20" s="326">
        <v>50</v>
      </c>
      <c r="X20" s="326">
        <v>3</v>
      </c>
      <c r="Y20" s="326">
        <v>22</v>
      </c>
      <c r="Z20" s="326">
        <v>14</v>
      </c>
      <c r="AA20" s="330">
        <v>6</v>
      </c>
      <c r="AB20" s="324">
        <v>7</v>
      </c>
    </row>
    <row r="21" spans="1:28" s="26" customFormat="1" ht="18.75" customHeight="1">
      <c r="A21" s="518" t="s">
        <v>272</v>
      </c>
      <c r="B21" s="326">
        <v>903</v>
      </c>
      <c r="C21" s="326">
        <v>497</v>
      </c>
      <c r="D21" s="326">
        <v>485</v>
      </c>
      <c r="E21" s="326">
        <v>427</v>
      </c>
      <c r="F21" s="326">
        <v>34</v>
      </c>
      <c r="G21" s="326">
        <v>11</v>
      </c>
      <c r="H21" s="326">
        <v>2</v>
      </c>
      <c r="I21" s="326" t="s">
        <v>93</v>
      </c>
      <c r="J21" s="326" t="s">
        <v>93</v>
      </c>
      <c r="K21" s="327">
        <v>35</v>
      </c>
      <c r="L21" s="326">
        <v>51</v>
      </c>
      <c r="M21" s="328">
        <v>2</v>
      </c>
      <c r="N21" s="327">
        <v>16</v>
      </c>
      <c r="O21" s="326">
        <v>15</v>
      </c>
      <c r="P21" s="326">
        <v>61</v>
      </c>
      <c r="Q21" s="326">
        <v>23</v>
      </c>
      <c r="R21" s="326">
        <v>7</v>
      </c>
      <c r="S21" s="326">
        <v>19</v>
      </c>
      <c r="T21" s="326">
        <v>26</v>
      </c>
      <c r="U21" s="326">
        <v>19</v>
      </c>
      <c r="V21" s="326">
        <v>28</v>
      </c>
      <c r="W21" s="326">
        <v>102</v>
      </c>
      <c r="X21" s="326">
        <v>4</v>
      </c>
      <c r="Y21" s="326">
        <v>31</v>
      </c>
      <c r="Z21" s="326">
        <v>28</v>
      </c>
      <c r="AA21" s="330">
        <v>16</v>
      </c>
      <c r="AB21" s="324">
        <v>12</v>
      </c>
    </row>
    <row r="22" spans="1:28" s="26" customFormat="1" ht="18.75" customHeight="1">
      <c r="A22" s="518" t="s">
        <v>273</v>
      </c>
      <c r="B22" s="326">
        <v>324</v>
      </c>
      <c r="C22" s="326">
        <v>162</v>
      </c>
      <c r="D22" s="326">
        <v>153</v>
      </c>
      <c r="E22" s="326">
        <v>131</v>
      </c>
      <c r="F22" s="326">
        <v>14</v>
      </c>
      <c r="G22" s="326">
        <v>3</v>
      </c>
      <c r="H22" s="326">
        <v>2</v>
      </c>
      <c r="I22" s="326" t="s">
        <v>93</v>
      </c>
      <c r="J22" s="326" t="s">
        <v>93</v>
      </c>
      <c r="K22" s="327">
        <v>10</v>
      </c>
      <c r="L22" s="326">
        <v>11</v>
      </c>
      <c r="M22" s="328">
        <v>7</v>
      </c>
      <c r="N22" s="327">
        <v>1</v>
      </c>
      <c r="O22" s="326">
        <v>5</v>
      </c>
      <c r="P22" s="326">
        <v>31</v>
      </c>
      <c r="Q22" s="326">
        <v>1</v>
      </c>
      <c r="R22" s="326">
        <v>2</v>
      </c>
      <c r="S22" s="326">
        <v>6</v>
      </c>
      <c r="T22" s="326">
        <v>10</v>
      </c>
      <c r="U22" s="326">
        <v>9</v>
      </c>
      <c r="V22" s="326">
        <v>1</v>
      </c>
      <c r="W22" s="326">
        <v>26</v>
      </c>
      <c r="X22" s="326">
        <v>2</v>
      </c>
      <c r="Y22" s="326">
        <v>20</v>
      </c>
      <c r="Z22" s="326">
        <v>3</v>
      </c>
      <c r="AA22" s="330">
        <v>6</v>
      </c>
      <c r="AB22" s="324">
        <v>9</v>
      </c>
    </row>
    <row r="23" spans="1:28" s="26" customFormat="1" ht="18.75" customHeight="1">
      <c r="A23" s="518" t="s">
        <v>274</v>
      </c>
      <c r="B23" s="326">
        <v>478</v>
      </c>
      <c r="C23" s="326">
        <v>282</v>
      </c>
      <c r="D23" s="326">
        <v>273</v>
      </c>
      <c r="E23" s="326">
        <v>229</v>
      </c>
      <c r="F23" s="326">
        <v>26</v>
      </c>
      <c r="G23" s="326">
        <v>12</v>
      </c>
      <c r="H23" s="326">
        <v>3</v>
      </c>
      <c r="I23" s="326" t="s">
        <v>93</v>
      </c>
      <c r="J23" s="326" t="s">
        <v>93</v>
      </c>
      <c r="K23" s="327">
        <v>17</v>
      </c>
      <c r="L23" s="326">
        <v>22</v>
      </c>
      <c r="M23" s="328">
        <v>3</v>
      </c>
      <c r="N23" s="327">
        <v>9</v>
      </c>
      <c r="O23" s="326">
        <v>8</v>
      </c>
      <c r="P23" s="326">
        <v>47</v>
      </c>
      <c r="Q23" s="326">
        <v>7</v>
      </c>
      <c r="R23" s="326">
        <v>4</v>
      </c>
      <c r="S23" s="326">
        <v>9</v>
      </c>
      <c r="T23" s="326">
        <v>18</v>
      </c>
      <c r="U23" s="326">
        <v>17</v>
      </c>
      <c r="V23" s="326">
        <v>18</v>
      </c>
      <c r="W23" s="326">
        <v>42</v>
      </c>
      <c r="X23" s="326">
        <v>5</v>
      </c>
      <c r="Y23" s="326">
        <v>20</v>
      </c>
      <c r="Z23" s="326">
        <v>15</v>
      </c>
      <c r="AA23" s="330">
        <v>9</v>
      </c>
      <c r="AB23" s="324">
        <v>9</v>
      </c>
    </row>
    <row r="24" spans="1:28" s="26" customFormat="1" ht="18.75" customHeight="1">
      <c r="A24" s="518" t="s">
        <v>275</v>
      </c>
      <c r="B24" s="326">
        <v>349</v>
      </c>
      <c r="C24" s="326">
        <v>174</v>
      </c>
      <c r="D24" s="326">
        <v>165</v>
      </c>
      <c r="E24" s="326">
        <v>135</v>
      </c>
      <c r="F24" s="326">
        <v>26</v>
      </c>
      <c r="G24" s="326">
        <v>2</v>
      </c>
      <c r="H24" s="326">
        <v>1</v>
      </c>
      <c r="I24" s="326" t="s">
        <v>93</v>
      </c>
      <c r="J24" s="326" t="s">
        <v>93</v>
      </c>
      <c r="K24" s="327">
        <v>10</v>
      </c>
      <c r="L24" s="326">
        <v>23</v>
      </c>
      <c r="M24" s="328">
        <v>1</v>
      </c>
      <c r="N24" s="327">
        <v>3</v>
      </c>
      <c r="O24" s="326">
        <v>10</v>
      </c>
      <c r="P24" s="326">
        <v>27</v>
      </c>
      <c r="Q24" s="326">
        <v>7</v>
      </c>
      <c r="R24" s="326">
        <v>3</v>
      </c>
      <c r="S24" s="326">
        <v>8</v>
      </c>
      <c r="T24" s="326">
        <v>10</v>
      </c>
      <c r="U24" s="326">
        <v>5</v>
      </c>
      <c r="V24" s="326">
        <v>8</v>
      </c>
      <c r="W24" s="326">
        <v>27</v>
      </c>
      <c r="X24" s="326">
        <v>1</v>
      </c>
      <c r="Y24" s="326">
        <v>16</v>
      </c>
      <c r="Z24" s="326">
        <v>3</v>
      </c>
      <c r="AA24" s="330">
        <v>2</v>
      </c>
      <c r="AB24" s="324">
        <v>9</v>
      </c>
    </row>
    <row r="25" spans="1:28" s="26" customFormat="1" ht="18.75" customHeight="1">
      <c r="A25" s="518" t="s">
        <v>276</v>
      </c>
      <c r="B25" s="326">
        <v>372</v>
      </c>
      <c r="C25" s="326">
        <v>241</v>
      </c>
      <c r="D25" s="326">
        <v>234</v>
      </c>
      <c r="E25" s="326">
        <v>206</v>
      </c>
      <c r="F25" s="326">
        <v>13</v>
      </c>
      <c r="G25" s="326">
        <v>9</v>
      </c>
      <c r="H25" s="326" t="s">
        <v>93</v>
      </c>
      <c r="I25" s="326" t="s">
        <v>93</v>
      </c>
      <c r="J25" s="326" t="s">
        <v>93</v>
      </c>
      <c r="K25" s="327">
        <v>13</v>
      </c>
      <c r="L25" s="326">
        <v>17</v>
      </c>
      <c r="M25" s="328">
        <v>15</v>
      </c>
      <c r="N25" s="327">
        <v>3</v>
      </c>
      <c r="O25" s="326">
        <v>6</v>
      </c>
      <c r="P25" s="326">
        <v>48</v>
      </c>
      <c r="Q25" s="326">
        <v>12</v>
      </c>
      <c r="R25" s="326" t="s">
        <v>93</v>
      </c>
      <c r="S25" s="326">
        <v>4</v>
      </c>
      <c r="T25" s="326">
        <v>7</v>
      </c>
      <c r="U25" s="326">
        <v>6</v>
      </c>
      <c r="V25" s="326">
        <v>21</v>
      </c>
      <c r="W25" s="326">
        <v>44</v>
      </c>
      <c r="X25" s="326">
        <v>2</v>
      </c>
      <c r="Y25" s="326">
        <v>12</v>
      </c>
      <c r="Z25" s="326">
        <v>17</v>
      </c>
      <c r="AA25" s="330">
        <v>7</v>
      </c>
      <c r="AB25" s="324">
        <v>7</v>
      </c>
    </row>
    <row r="26" spans="1:28" s="26" customFormat="1" ht="18.75" customHeight="1">
      <c r="A26" s="518" t="s">
        <v>277</v>
      </c>
      <c r="B26" s="326">
        <v>516</v>
      </c>
      <c r="C26" s="326">
        <v>304</v>
      </c>
      <c r="D26" s="326">
        <v>296</v>
      </c>
      <c r="E26" s="326">
        <v>261</v>
      </c>
      <c r="F26" s="326">
        <v>19</v>
      </c>
      <c r="G26" s="326">
        <v>10</v>
      </c>
      <c r="H26" s="326">
        <v>3</v>
      </c>
      <c r="I26" s="326">
        <v>1</v>
      </c>
      <c r="J26" s="326" t="s">
        <v>93</v>
      </c>
      <c r="K26" s="327">
        <v>20</v>
      </c>
      <c r="L26" s="326">
        <v>26</v>
      </c>
      <c r="M26" s="328">
        <v>6</v>
      </c>
      <c r="N26" s="327">
        <v>8</v>
      </c>
      <c r="O26" s="326">
        <v>8</v>
      </c>
      <c r="P26" s="326">
        <v>50</v>
      </c>
      <c r="Q26" s="326">
        <v>10</v>
      </c>
      <c r="R26" s="326">
        <v>3</v>
      </c>
      <c r="S26" s="326">
        <v>13</v>
      </c>
      <c r="T26" s="326">
        <v>14</v>
      </c>
      <c r="U26" s="326">
        <v>18</v>
      </c>
      <c r="V26" s="326">
        <v>26</v>
      </c>
      <c r="W26" s="326">
        <v>45</v>
      </c>
      <c r="X26" s="326">
        <v>6</v>
      </c>
      <c r="Y26" s="326">
        <v>14</v>
      </c>
      <c r="Z26" s="326">
        <v>15</v>
      </c>
      <c r="AA26" s="330">
        <v>10</v>
      </c>
      <c r="AB26" s="324">
        <v>8</v>
      </c>
    </row>
    <row r="27" spans="1:28" s="26" customFormat="1" ht="18.75" customHeight="1">
      <c r="A27" s="518" t="s">
        <v>278</v>
      </c>
      <c r="B27" s="326">
        <v>780</v>
      </c>
      <c r="C27" s="326">
        <v>464</v>
      </c>
      <c r="D27" s="326">
        <v>450</v>
      </c>
      <c r="E27" s="326">
        <v>394</v>
      </c>
      <c r="F27" s="326">
        <v>35</v>
      </c>
      <c r="G27" s="326">
        <v>16</v>
      </c>
      <c r="H27" s="326">
        <v>3</v>
      </c>
      <c r="I27" s="326" t="s">
        <v>93</v>
      </c>
      <c r="J27" s="326" t="s">
        <v>93</v>
      </c>
      <c r="K27" s="327">
        <v>30</v>
      </c>
      <c r="L27" s="326">
        <v>43</v>
      </c>
      <c r="M27" s="328">
        <v>5</v>
      </c>
      <c r="N27" s="327">
        <v>8</v>
      </c>
      <c r="O27" s="326">
        <v>15</v>
      </c>
      <c r="P27" s="326">
        <v>77</v>
      </c>
      <c r="Q27" s="326">
        <v>18</v>
      </c>
      <c r="R27" s="326">
        <v>12</v>
      </c>
      <c r="S27" s="326">
        <v>15</v>
      </c>
      <c r="T27" s="326">
        <v>21</v>
      </c>
      <c r="U27" s="326">
        <v>16</v>
      </c>
      <c r="V27" s="326">
        <v>38</v>
      </c>
      <c r="W27" s="326">
        <v>72</v>
      </c>
      <c r="X27" s="326">
        <v>6</v>
      </c>
      <c r="Y27" s="326">
        <v>26</v>
      </c>
      <c r="Z27" s="326">
        <v>34</v>
      </c>
      <c r="AA27" s="330">
        <v>11</v>
      </c>
      <c r="AB27" s="324">
        <v>14</v>
      </c>
    </row>
    <row r="28" spans="1:28" s="26" customFormat="1" ht="18.75" customHeight="1">
      <c r="A28" s="518" t="s">
        <v>279</v>
      </c>
      <c r="B28" s="326">
        <v>897</v>
      </c>
      <c r="C28" s="326">
        <v>561</v>
      </c>
      <c r="D28" s="326">
        <v>551</v>
      </c>
      <c r="E28" s="326">
        <v>477</v>
      </c>
      <c r="F28" s="326">
        <v>47</v>
      </c>
      <c r="G28" s="326">
        <v>14</v>
      </c>
      <c r="H28" s="326">
        <v>5</v>
      </c>
      <c r="I28" s="326" t="s">
        <v>93</v>
      </c>
      <c r="J28" s="326" t="s">
        <v>93</v>
      </c>
      <c r="K28" s="327">
        <v>38</v>
      </c>
      <c r="L28" s="326">
        <v>42</v>
      </c>
      <c r="M28" s="328">
        <v>1</v>
      </c>
      <c r="N28" s="327">
        <v>15</v>
      </c>
      <c r="O28" s="326">
        <v>24</v>
      </c>
      <c r="P28" s="326">
        <v>89</v>
      </c>
      <c r="Q28" s="326">
        <v>22</v>
      </c>
      <c r="R28" s="326">
        <v>6</v>
      </c>
      <c r="S28" s="326">
        <v>30</v>
      </c>
      <c r="T28" s="326">
        <v>26</v>
      </c>
      <c r="U28" s="326">
        <v>26</v>
      </c>
      <c r="V28" s="326">
        <v>39</v>
      </c>
      <c r="W28" s="326">
        <v>98</v>
      </c>
      <c r="X28" s="326">
        <v>3</v>
      </c>
      <c r="Y28" s="326">
        <v>30</v>
      </c>
      <c r="Z28" s="326">
        <v>41</v>
      </c>
      <c r="AA28" s="330">
        <v>16</v>
      </c>
      <c r="AB28" s="324">
        <v>10</v>
      </c>
    </row>
    <row r="29" spans="1:28" s="26" customFormat="1" ht="18.75" customHeight="1">
      <c r="A29" s="518" t="s">
        <v>280</v>
      </c>
      <c r="B29" s="326">
        <v>465</v>
      </c>
      <c r="C29" s="326">
        <v>273</v>
      </c>
      <c r="D29" s="326">
        <v>269</v>
      </c>
      <c r="E29" s="326">
        <v>232</v>
      </c>
      <c r="F29" s="326">
        <v>25</v>
      </c>
      <c r="G29" s="326">
        <v>7</v>
      </c>
      <c r="H29" s="326">
        <v>1</v>
      </c>
      <c r="I29" s="326" t="s">
        <v>93</v>
      </c>
      <c r="J29" s="326" t="s">
        <v>93</v>
      </c>
      <c r="K29" s="327">
        <v>13</v>
      </c>
      <c r="L29" s="326">
        <v>19</v>
      </c>
      <c r="M29" s="328">
        <v>1</v>
      </c>
      <c r="N29" s="327">
        <v>7</v>
      </c>
      <c r="O29" s="326">
        <v>2</v>
      </c>
      <c r="P29" s="326">
        <v>41</v>
      </c>
      <c r="Q29" s="326">
        <v>21</v>
      </c>
      <c r="R29" s="326">
        <v>4</v>
      </c>
      <c r="S29" s="326">
        <v>15</v>
      </c>
      <c r="T29" s="326">
        <v>11</v>
      </c>
      <c r="U29" s="326">
        <v>10</v>
      </c>
      <c r="V29" s="326">
        <v>27</v>
      </c>
      <c r="W29" s="326">
        <v>53</v>
      </c>
      <c r="X29" s="326">
        <v>1</v>
      </c>
      <c r="Y29" s="326">
        <v>15</v>
      </c>
      <c r="Z29" s="326">
        <v>15</v>
      </c>
      <c r="AA29" s="330">
        <v>13</v>
      </c>
      <c r="AB29" s="324">
        <v>4</v>
      </c>
    </row>
    <row r="30" spans="1:28" s="26" customFormat="1" ht="18.75" customHeight="1">
      <c r="A30" s="518" t="s">
        <v>281</v>
      </c>
      <c r="B30" s="326">
        <v>300</v>
      </c>
      <c r="C30" s="326">
        <v>145</v>
      </c>
      <c r="D30" s="326">
        <v>143</v>
      </c>
      <c r="E30" s="326">
        <v>122</v>
      </c>
      <c r="F30" s="326">
        <v>11</v>
      </c>
      <c r="G30" s="326">
        <v>4</v>
      </c>
      <c r="H30" s="326">
        <v>2</v>
      </c>
      <c r="I30" s="326" t="s">
        <v>93</v>
      </c>
      <c r="J30" s="326" t="s">
        <v>93</v>
      </c>
      <c r="K30" s="327">
        <v>9</v>
      </c>
      <c r="L30" s="326">
        <v>7</v>
      </c>
      <c r="M30" s="328">
        <v>4</v>
      </c>
      <c r="N30" s="327">
        <v>4</v>
      </c>
      <c r="O30" s="326">
        <v>5</v>
      </c>
      <c r="P30" s="326">
        <v>34</v>
      </c>
      <c r="Q30" s="326">
        <v>7</v>
      </c>
      <c r="R30" s="326">
        <v>4</v>
      </c>
      <c r="S30" s="326">
        <v>6</v>
      </c>
      <c r="T30" s="326">
        <v>3</v>
      </c>
      <c r="U30" s="326">
        <v>3</v>
      </c>
      <c r="V30" s="326">
        <v>8</v>
      </c>
      <c r="W30" s="326">
        <v>22</v>
      </c>
      <c r="X30" s="326" t="s">
        <v>93</v>
      </c>
      <c r="Y30" s="326">
        <v>8</v>
      </c>
      <c r="Z30" s="326">
        <v>11</v>
      </c>
      <c r="AA30" s="330">
        <v>6</v>
      </c>
      <c r="AB30" s="324">
        <v>2</v>
      </c>
    </row>
    <row r="31" spans="1:28" s="26" customFormat="1" ht="18.75" customHeight="1">
      <c r="A31" s="518" t="s">
        <v>282</v>
      </c>
      <c r="B31" s="326">
        <v>449</v>
      </c>
      <c r="C31" s="326">
        <v>282</v>
      </c>
      <c r="D31" s="326">
        <v>271</v>
      </c>
      <c r="E31" s="326">
        <v>237</v>
      </c>
      <c r="F31" s="326">
        <v>19</v>
      </c>
      <c r="G31" s="326">
        <v>8</v>
      </c>
      <c r="H31" s="326">
        <v>1</v>
      </c>
      <c r="I31" s="326" t="s">
        <v>93</v>
      </c>
      <c r="J31" s="326" t="s">
        <v>93</v>
      </c>
      <c r="K31" s="327">
        <v>11</v>
      </c>
      <c r="L31" s="326">
        <v>23</v>
      </c>
      <c r="M31" s="328">
        <v>6</v>
      </c>
      <c r="N31" s="327">
        <v>13</v>
      </c>
      <c r="O31" s="326">
        <v>11</v>
      </c>
      <c r="P31" s="326">
        <v>48</v>
      </c>
      <c r="Q31" s="326">
        <v>13</v>
      </c>
      <c r="R31" s="326">
        <v>4</v>
      </c>
      <c r="S31" s="326">
        <v>7</v>
      </c>
      <c r="T31" s="326">
        <v>18</v>
      </c>
      <c r="U31" s="326">
        <v>13</v>
      </c>
      <c r="V31" s="326">
        <v>18</v>
      </c>
      <c r="W31" s="326">
        <v>36</v>
      </c>
      <c r="X31" s="326">
        <v>2</v>
      </c>
      <c r="Y31" s="326">
        <v>20</v>
      </c>
      <c r="Z31" s="326">
        <v>16</v>
      </c>
      <c r="AA31" s="330">
        <v>11</v>
      </c>
      <c r="AB31" s="324">
        <v>11</v>
      </c>
    </row>
    <row r="32" spans="1:28" s="26" customFormat="1" ht="18.75" customHeight="1">
      <c r="A32" s="518" t="s">
        <v>283</v>
      </c>
      <c r="B32" s="326">
        <v>492</v>
      </c>
      <c r="C32" s="326">
        <v>289</v>
      </c>
      <c r="D32" s="326">
        <v>283</v>
      </c>
      <c r="E32" s="326">
        <v>243</v>
      </c>
      <c r="F32" s="326">
        <v>27</v>
      </c>
      <c r="G32" s="326">
        <v>9</v>
      </c>
      <c r="H32" s="326">
        <v>2</v>
      </c>
      <c r="I32" s="326" t="s">
        <v>93</v>
      </c>
      <c r="J32" s="326" t="s">
        <v>93</v>
      </c>
      <c r="K32" s="327">
        <v>13</v>
      </c>
      <c r="L32" s="326">
        <v>23</v>
      </c>
      <c r="M32" s="328">
        <v>3</v>
      </c>
      <c r="N32" s="327">
        <v>8</v>
      </c>
      <c r="O32" s="326">
        <v>6</v>
      </c>
      <c r="P32" s="326">
        <v>40</v>
      </c>
      <c r="Q32" s="326">
        <v>10</v>
      </c>
      <c r="R32" s="326">
        <v>7</v>
      </c>
      <c r="S32" s="326">
        <v>11</v>
      </c>
      <c r="T32" s="326">
        <v>26</v>
      </c>
      <c r="U32" s="326">
        <v>15</v>
      </c>
      <c r="V32" s="326">
        <v>25</v>
      </c>
      <c r="W32" s="326">
        <v>50</v>
      </c>
      <c r="X32" s="326">
        <v>3</v>
      </c>
      <c r="Y32" s="326">
        <v>16</v>
      </c>
      <c r="Z32" s="326">
        <v>18</v>
      </c>
      <c r="AA32" s="330">
        <v>7</v>
      </c>
      <c r="AB32" s="324">
        <v>6</v>
      </c>
    </row>
    <row r="33" spans="1:28" s="26" customFormat="1" ht="18.75" customHeight="1">
      <c r="A33" s="518" t="s">
        <v>284</v>
      </c>
      <c r="B33" s="326">
        <v>131</v>
      </c>
      <c r="C33" s="326">
        <v>70</v>
      </c>
      <c r="D33" s="326">
        <v>66</v>
      </c>
      <c r="E33" s="326">
        <v>60</v>
      </c>
      <c r="F33" s="326">
        <v>5</v>
      </c>
      <c r="G33" s="326" t="s">
        <v>93</v>
      </c>
      <c r="H33" s="326" t="s">
        <v>93</v>
      </c>
      <c r="I33" s="326" t="s">
        <v>93</v>
      </c>
      <c r="J33" s="326" t="s">
        <v>93</v>
      </c>
      <c r="K33" s="327">
        <v>6</v>
      </c>
      <c r="L33" s="326">
        <v>10</v>
      </c>
      <c r="M33" s="328" t="s">
        <v>93</v>
      </c>
      <c r="N33" s="327">
        <v>3</v>
      </c>
      <c r="O33" s="326">
        <v>2</v>
      </c>
      <c r="P33" s="326">
        <v>10</v>
      </c>
      <c r="Q33" s="326">
        <v>1</v>
      </c>
      <c r="R33" s="326">
        <v>1</v>
      </c>
      <c r="S33" s="326">
        <v>1</v>
      </c>
      <c r="T33" s="326">
        <v>6</v>
      </c>
      <c r="U33" s="326">
        <v>1</v>
      </c>
      <c r="V33" s="326">
        <v>5</v>
      </c>
      <c r="W33" s="326">
        <v>10</v>
      </c>
      <c r="X33" s="326">
        <v>2</v>
      </c>
      <c r="Y33" s="326">
        <v>4</v>
      </c>
      <c r="Z33" s="326">
        <v>3</v>
      </c>
      <c r="AA33" s="330">
        <v>1</v>
      </c>
      <c r="AB33" s="324">
        <v>4</v>
      </c>
    </row>
    <row r="34" spans="1:28" s="26" customFormat="1" ht="18.75" customHeight="1">
      <c r="A34" s="518" t="s">
        <v>285</v>
      </c>
      <c r="B34" s="326">
        <v>314</v>
      </c>
      <c r="C34" s="326">
        <v>185</v>
      </c>
      <c r="D34" s="326">
        <v>176</v>
      </c>
      <c r="E34" s="326">
        <v>146</v>
      </c>
      <c r="F34" s="326">
        <v>15</v>
      </c>
      <c r="G34" s="326">
        <v>9</v>
      </c>
      <c r="H34" s="326" t="s">
        <v>93</v>
      </c>
      <c r="I34" s="326" t="s">
        <v>93</v>
      </c>
      <c r="J34" s="326" t="s">
        <v>93</v>
      </c>
      <c r="K34" s="327">
        <v>11</v>
      </c>
      <c r="L34" s="326">
        <v>18</v>
      </c>
      <c r="M34" s="328" t="s">
        <v>93</v>
      </c>
      <c r="N34" s="327">
        <v>4</v>
      </c>
      <c r="O34" s="326">
        <v>13</v>
      </c>
      <c r="P34" s="326">
        <v>37</v>
      </c>
      <c r="Q34" s="326">
        <v>4</v>
      </c>
      <c r="R34" s="326">
        <v>1</v>
      </c>
      <c r="S34" s="326">
        <v>2</v>
      </c>
      <c r="T34" s="326">
        <v>9</v>
      </c>
      <c r="U34" s="326">
        <v>7</v>
      </c>
      <c r="V34" s="326">
        <v>9</v>
      </c>
      <c r="W34" s="326">
        <v>39</v>
      </c>
      <c r="X34" s="326">
        <v>3</v>
      </c>
      <c r="Y34" s="326">
        <v>4</v>
      </c>
      <c r="Z34" s="326">
        <v>12</v>
      </c>
      <c r="AA34" s="330">
        <v>3</v>
      </c>
      <c r="AB34" s="324">
        <v>9</v>
      </c>
    </row>
    <row r="35" spans="1:28" s="26" customFormat="1" ht="18.75" customHeight="1">
      <c r="A35" s="518" t="s">
        <v>286</v>
      </c>
      <c r="B35" s="326">
        <v>303</v>
      </c>
      <c r="C35" s="326">
        <v>187</v>
      </c>
      <c r="D35" s="326">
        <v>185</v>
      </c>
      <c r="E35" s="326">
        <v>148</v>
      </c>
      <c r="F35" s="326">
        <v>20</v>
      </c>
      <c r="G35" s="326">
        <v>7</v>
      </c>
      <c r="H35" s="326">
        <v>2</v>
      </c>
      <c r="I35" s="326" t="s">
        <v>93</v>
      </c>
      <c r="J35" s="326" t="s">
        <v>93</v>
      </c>
      <c r="K35" s="327">
        <v>7</v>
      </c>
      <c r="L35" s="326">
        <v>15</v>
      </c>
      <c r="M35" s="328" t="s">
        <v>93</v>
      </c>
      <c r="N35" s="327">
        <v>5</v>
      </c>
      <c r="O35" s="326">
        <v>5</v>
      </c>
      <c r="P35" s="326">
        <v>25</v>
      </c>
      <c r="Q35" s="326">
        <v>10</v>
      </c>
      <c r="R35" s="326">
        <v>4</v>
      </c>
      <c r="S35" s="326">
        <v>4</v>
      </c>
      <c r="T35" s="326">
        <v>11</v>
      </c>
      <c r="U35" s="326">
        <v>6</v>
      </c>
      <c r="V35" s="326">
        <v>20</v>
      </c>
      <c r="W35" s="326">
        <v>37</v>
      </c>
      <c r="X35" s="326">
        <v>1</v>
      </c>
      <c r="Y35" s="326">
        <v>9</v>
      </c>
      <c r="Z35" s="326">
        <v>16</v>
      </c>
      <c r="AA35" s="330">
        <v>8</v>
      </c>
      <c r="AB35" s="324">
        <v>2</v>
      </c>
    </row>
    <row r="36" spans="1:28" s="26" customFormat="1" ht="18.75" customHeight="1">
      <c r="A36" s="518" t="s">
        <v>287</v>
      </c>
      <c r="B36" s="326">
        <v>291</v>
      </c>
      <c r="C36" s="326">
        <v>173</v>
      </c>
      <c r="D36" s="326">
        <v>163</v>
      </c>
      <c r="E36" s="326">
        <v>132</v>
      </c>
      <c r="F36" s="326">
        <v>21</v>
      </c>
      <c r="G36" s="326">
        <v>8</v>
      </c>
      <c r="H36" s="326" t="s">
        <v>93</v>
      </c>
      <c r="I36" s="326" t="s">
        <v>93</v>
      </c>
      <c r="J36" s="326" t="s">
        <v>93</v>
      </c>
      <c r="K36" s="327">
        <v>5</v>
      </c>
      <c r="L36" s="326">
        <v>10</v>
      </c>
      <c r="M36" s="328" t="s">
        <v>93</v>
      </c>
      <c r="N36" s="327">
        <v>4</v>
      </c>
      <c r="O36" s="326">
        <v>4</v>
      </c>
      <c r="P36" s="326">
        <v>26</v>
      </c>
      <c r="Q36" s="326">
        <v>5</v>
      </c>
      <c r="R36" s="326">
        <v>6</v>
      </c>
      <c r="S36" s="326">
        <v>7</v>
      </c>
      <c r="T36" s="326">
        <v>11</v>
      </c>
      <c r="U36" s="326">
        <v>8</v>
      </c>
      <c r="V36" s="326">
        <v>12</v>
      </c>
      <c r="W36" s="326">
        <v>31</v>
      </c>
      <c r="X36" s="326">
        <v>1</v>
      </c>
      <c r="Y36" s="326">
        <v>12</v>
      </c>
      <c r="Z36" s="326">
        <v>19</v>
      </c>
      <c r="AA36" s="330">
        <v>2</v>
      </c>
      <c r="AB36" s="324">
        <v>10</v>
      </c>
    </row>
    <row r="37" spans="1:28" s="26" customFormat="1" ht="18.75" customHeight="1">
      <c r="A37" s="518" t="s">
        <v>288</v>
      </c>
      <c r="B37" s="326">
        <v>383</v>
      </c>
      <c r="C37" s="326">
        <v>243</v>
      </c>
      <c r="D37" s="326">
        <v>240</v>
      </c>
      <c r="E37" s="326">
        <v>193</v>
      </c>
      <c r="F37" s="326">
        <v>34</v>
      </c>
      <c r="G37" s="326">
        <v>11</v>
      </c>
      <c r="H37" s="326" t="s">
        <v>93</v>
      </c>
      <c r="I37" s="326" t="s">
        <v>93</v>
      </c>
      <c r="J37" s="326" t="s">
        <v>93</v>
      </c>
      <c r="K37" s="327">
        <v>15</v>
      </c>
      <c r="L37" s="326">
        <v>18</v>
      </c>
      <c r="M37" s="328">
        <v>2</v>
      </c>
      <c r="N37" s="327">
        <v>5</v>
      </c>
      <c r="O37" s="326">
        <v>5</v>
      </c>
      <c r="P37" s="326">
        <v>45</v>
      </c>
      <c r="Q37" s="326">
        <v>8</v>
      </c>
      <c r="R37" s="326">
        <v>7</v>
      </c>
      <c r="S37" s="326">
        <v>10</v>
      </c>
      <c r="T37" s="326">
        <v>19</v>
      </c>
      <c r="U37" s="326">
        <v>6</v>
      </c>
      <c r="V37" s="326">
        <v>22</v>
      </c>
      <c r="W37" s="326">
        <v>47</v>
      </c>
      <c r="X37" s="326" t="s">
        <v>93</v>
      </c>
      <c r="Y37" s="326">
        <v>17</v>
      </c>
      <c r="Z37" s="326">
        <v>13</v>
      </c>
      <c r="AA37" s="330">
        <v>1</v>
      </c>
      <c r="AB37" s="324">
        <v>3</v>
      </c>
    </row>
    <row r="38" spans="1:28" s="26" customFormat="1" ht="18.75" customHeight="1">
      <c r="A38" s="518" t="s">
        <v>289</v>
      </c>
      <c r="B38" s="326">
        <v>207</v>
      </c>
      <c r="C38" s="326">
        <v>120</v>
      </c>
      <c r="D38" s="326">
        <v>115</v>
      </c>
      <c r="E38" s="326">
        <v>90</v>
      </c>
      <c r="F38" s="326">
        <v>17</v>
      </c>
      <c r="G38" s="326">
        <v>7</v>
      </c>
      <c r="H38" s="326">
        <v>1</v>
      </c>
      <c r="I38" s="326" t="s">
        <v>93</v>
      </c>
      <c r="J38" s="326" t="s">
        <v>93</v>
      </c>
      <c r="K38" s="327">
        <v>3</v>
      </c>
      <c r="L38" s="326">
        <v>9</v>
      </c>
      <c r="M38" s="328">
        <v>1</v>
      </c>
      <c r="N38" s="327">
        <v>4</v>
      </c>
      <c r="O38" s="326">
        <v>5</v>
      </c>
      <c r="P38" s="326">
        <v>38</v>
      </c>
      <c r="Q38" s="326">
        <v>3</v>
      </c>
      <c r="R38" s="326">
        <v>2</v>
      </c>
      <c r="S38" s="326">
        <v>2</v>
      </c>
      <c r="T38" s="326">
        <v>7</v>
      </c>
      <c r="U38" s="326">
        <v>10</v>
      </c>
      <c r="V38" s="326">
        <v>8</v>
      </c>
      <c r="W38" s="326">
        <v>11</v>
      </c>
      <c r="X38" s="326" t="s">
        <v>93</v>
      </c>
      <c r="Y38" s="326">
        <v>7</v>
      </c>
      <c r="Z38" s="326">
        <v>1</v>
      </c>
      <c r="AA38" s="330">
        <v>3</v>
      </c>
      <c r="AB38" s="324">
        <v>5</v>
      </c>
    </row>
    <row r="39" spans="1:28" s="26" customFormat="1" ht="18.75" customHeight="1">
      <c r="A39" s="518" t="s">
        <v>290</v>
      </c>
      <c r="B39" s="326">
        <v>909</v>
      </c>
      <c r="C39" s="326">
        <v>546</v>
      </c>
      <c r="D39" s="326">
        <v>520</v>
      </c>
      <c r="E39" s="326">
        <v>463</v>
      </c>
      <c r="F39" s="326">
        <v>41</v>
      </c>
      <c r="G39" s="326">
        <v>12</v>
      </c>
      <c r="H39" s="326">
        <v>4</v>
      </c>
      <c r="I39" s="326">
        <v>1</v>
      </c>
      <c r="J39" s="326" t="s">
        <v>93</v>
      </c>
      <c r="K39" s="327">
        <v>41</v>
      </c>
      <c r="L39" s="326">
        <v>63</v>
      </c>
      <c r="M39" s="328">
        <v>1</v>
      </c>
      <c r="N39" s="327">
        <v>6</v>
      </c>
      <c r="O39" s="326">
        <v>18</v>
      </c>
      <c r="P39" s="326">
        <v>56</v>
      </c>
      <c r="Q39" s="326">
        <v>23</v>
      </c>
      <c r="R39" s="326">
        <v>11</v>
      </c>
      <c r="S39" s="326">
        <v>14</v>
      </c>
      <c r="T39" s="326">
        <v>25</v>
      </c>
      <c r="U39" s="326">
        <v>24</v>
      </c>
      <c r="V39" s="326">
        <v>66</v>
      </c>
      <c r="W39" s="326">
        <v>82</v>
      </c>
      <c r="X39" s="326">
        <v>7</v>
      </c>
      <c r="Y39" s="326">
        <v>28</v>
      </c>
      <c r="Z39" s="326">
        <v>41</v>
      </c>
      <c r="AA39" s="330">
        <v>9</v>
      </c>
      <c r="AB39" s="324">
        <v>26</v>
      </c>
    </row>
    <row r="40" spans="1:28" s="26" customFormat="1" ht="18.75" customHeight="1">
      <c r="A40" s="518" t="s">
        <v>291</v>
      </c>
      <c r="B40" s="326">
        <v>736</v>
      </c>
      <c r="C40" s="326">
        <v>472</v>
      </c>
      <c r="D40" s="326">
        <v>441</v>
      </c>
      <c r="E40" s="326">
        <v>386</v>
      </c>
      <c r="F40" s="326">
        <v>33</v>
      </c>
      <c r="G40" s="326">
        <v>8</v>
      </c>
      <c r="H40" s="326">
        <v>4</v>
      </c>
      <c r="I40" s="326">
        <v>2</v>
      </c>
      <c r="J40" s="326" t="s">
        <v>93</v>
      </c>
      <c r="K40" s="327">
        <v>49</v>
      </c>
      <c r="L40" s="326">
        <v>28</v>
      </c>
      <c r="M40" s="328">
        <v>2</v>
      </c>
      <c r="N40" s="327">
        <v>3</v>
      </c>
      <c r="O40" s="326">
        <v>17</v>
      </c>
      <c r="P40" s="326">
        <v>89</v>
      </c>
      <c r="Q40" s="326">
        <v>4</v>
      </c>
      <c r="R40" s="326">
        <v>5</v>
      </c>
      <c r="S40" s="326">
        <v>13</v>
      </c>
      <c r="T40" s="326">
        <v>44</v>
      </c>
      <c r="U40" s="326">
        <v>22</v>
      </c>
      <c r="V40" s="326">
        <v>37</v>
      </c>
      <c r="W40" s="326">
        <v>62</v>
      </c>
      <c r="X40" s="326">
        <v>2</v>
      </c>
      <c r="Y40" s="326">
        <v>32</v>
      </c>
      <c r="Z40" s="326">
        <v>10</v>
      </c>
      <c r="AA40" s="330">
        <v>16</v>
      </c>
      <c r="AB40" s="324">
        <v>31</v>
      </c>
    </row>
    <row r="41" spans="1:28" s="26" customFormat="1" ht="18.75" customHeight="1">
      <c r="A41" s="518" t="s">
        <v>292</v>
      </c>
      <c r="B41" s="326">
        <v>567</v>
      </c>
      <c r="C41" s="326">
        <v>343</v>
      </c>
      <c r="D41" s="326">
        <v>330</v>
      </c>
      <c r="E41" s="326">
        <v>279</v>
      </c>
      <c r="F41" s="326">
        <v>38</v>
      </c>
      <c r="G41" s="326">
        <v>10</v>
      </c>
      <c r="H41" s="326">
        <v>5</v>
      </c>
      <c r="I41" s="326">
        <v>1</v>
      </c>
      <c r="J41" s="326" t="s">
        <v>93</v>
      </c>
      <c r="K41" s="327">
        <v>18</v>
      </c>
      <c r="L41" s="326">
        <v>40</v>
      </c>
      <c r="M41" s="328" t="s">
        <v>93</v>
      </c>
      <c r="N41" s="327">
        <v>7</v>
      </c>
      <c r="O41" s="326">
        <v>13</v>
      </c>
      <c r="P41" s="326">
        <v>69</v>
      </c>
      <c r="Q41" s="326">
        <v>9</v>
      </c>
      <c r="R41" s="326">
        <v>3</v>
      </c>
      <c r="S41" s="326">
        <v>9</v>
      </c>
      <c r="T41" s="326">
        <v>21</v>
      </c>
      <c r="U41" s="326">
        <v>14</v>
      </c>
      <c r="V41" s="326">
        <v>14</v>
      </c>
      <c r="W41" s="326">
        <v>62</v>
      </c>
      <c r="X41" s="326" t="s">
        <v>93</v>
      </c>
      <c r="Y41" s="326">
        <v>21</v>
      </c>
      <c r="Z41" s="326">
        <v>17</v>
      </c>
      <c r="AA41" s="330">
        <v>7</v>
      </c>
      <c r="AB41" s="324">
        <v>13</v>
      </c>
    </row>
    <row r="42" spans="1:28" s="26" customFormat="1" ht="18.75" customHeight="1">
      <c r="A42" s="518" t="s">
        <v>293</v>
      </c>
      <c r="B42" s="326">
        <v>652</v>
      </c>
      <c r="C42" s="326">
        <v>322</v>
      </c>
      <c r="D42" s="326">
        <v>301</v>
      </c>
      <c r="E42" s="326">
        <v>248</v>
      </c>
      <c r="F42" s="326">
        <v>36</v>
      </c>
      <c r="G42" s="326">
        <v>9</v>
      </c>
      <c r="H42" s="326">
        <v>2</v>
      </c>
      <c r="I42" s="326" t="s">
        <v>93</v>
      </c>
      <c r="J42" s="326" t="s">
        <v>93</v>
      </c>
      <c r="K42" s="327">
        <v>26</v>
      </c>
      <c r="L42" s="326">
        <v>29</v>
      </c>
      <c r="M42" s="328" t="s">
        <v>93</v>
      </c>
      <c r="N42" s="327">
        <v>6</v>
      </c>
      <c r="O42" s="326">
        <v>12</v>
      </c>
      <c r="P42" s="326">
        <v>45</v>
      </c>
      <c r="Q42" s="326">
        <v>13</v>
      </c>
      <c r="R42" s="326">
        <v>6</v>
      </c>
      <c r="S42" s="326">
        <v>5</v>
      </c>
      <c r="T42" s="326">
        <v>21</v>
      </c>
      <c r="U42" s="326">
        <v>18</v>
      </c>
      <c r="V42" s="326">
        <v>19</v>
      </c>
      <c r="W42" s="326">
        <v>46</v>
      </c>
      <c r="X42" s="326">
        <v>4</v>
      </c>
      <c r="Y42" s="326">
        <v>30</v>
      </c>
      <c r="Z42" s="326">
        <v>10</v>
      </c>
      <c r="AA42" s="330">
        <v>9</v>
      </c>
      <c r="AB42" s="324">
        <v>21</v>
      </c>
    </row>
    <row r="43" spans="1:28" s="26" customFormat="1" ht="18.75" customHeight="1">
      <c r="A43" s="518" t="s">
        <v>294</v>
      </c>
      <c r="B43" s="326">
        <v>589</v>
      </c>
      <c r="C43" s="326">
        <v>317</v>
      </c>
      <c r="D43" s="326">
        <v>298</v>
      </c>
      <c r="E43" s="326">
        <v>258</v>
      </c>
      <c r="F43" s="326">
        <v>23</v>
      </c>
      <c r="G43" s="326">
        <v>10</v>
      </c>
      <c r="H43" s="326">
        <v>1</v>
      </c>
      <c r="I43" s="326" t="s">
        <v>93</v>
      </c>
      <c r="J43" s="326" t="s">
        <v>93</v>
      </c>
      <c r="K43" s="327">
        <v>21</v>
      </c>
      <c r="L43" s="326">
        <v>24</v>
      </c>
      <c r="M43" s="328">
        <v>2</v>
      </c>
      <c r="N43" s="327">
        <v>6</v>
      </c>
      <c r="O43" s="326">
        <v>14</v>
      </c>
      <c r="P43" s="326">
        <v>55</v>
      </c>
      <c r="Q43" s="326">
        <v>8</v>
      </c>
      <c r="R43" s="326">
        <v>11</v>
      </c>
      <c r="S43" s="326">
        <v>10</v>
      </c>
      <c r="T43" s="326">
        <v>27</v>
      </c>
      <c r="U43" s="326">
        <v>14</v>
      </c>
      <c r="V43" s="326">
        <v>14</v>
      </c>
      <c r="W43" s="326">
        <v>44</v>
      </c>
      <c r="X43" s="326">
        <v>1</v>
      </c>
      <c r="Y43" s="326">
        <v>19</v>
      </c>
      <c r="Z43" s="326">
        <v>16</v>
      </c>
      <c r="AA43" s="330">
        <v>11</v>
      </c>
      <c r="AB43" s="324">
        <v>19</v>
      </c>
    </row>
    <row r="44" spans="1:28" s="26" customFormat="1" ht="18.75" customHeight="1">
      <c r="A44" s="518" t="s">
        <v>295</v>
      </c>
      <c r="B44" s="326">
        <v>779</v>
      </c>
      <c r="C44" s="326">
        <v>444</v>
      </c>
      <c r="D44" s="326">
        <v>428</v>
      </c>
      <c r="E44" s="326">
        <v>370</v>
      </c>
      <c r="F44" s="326">
        <v>39</v>
      </c>
      <c r="G44" s="326">
        <v>15</v>
      </c>
      <c r="H44" s="326">
        <v>3</v>
      </c>
      <c r="I44" s="326" t="s">
        <v>93</v>
      </c>
      <c r="J44" s="326" t="s">
        <v>93</v>
      </c>
      <c r="K44" s="327">
        <v>20</v>
      </c>
      <c r="L44" s="326">
        <v>34</v>
      </c>
      <c r="M44" s="328">
        <v>4</v>
      </c>
      <c r="N44" s="327">
        <v>6</v>
      </c>
      <c r="O44" s="326">
        <v>4</v>
      </c>
      <c r="P44" s="326">
        <v>85</v>
      </c>
      <c r="Q44" s="326">
        <v>17</v>
      </c>
      <c r="R44" s="326">
        <v>7</v>
      </c>
      <c r="S44" s="326">
        <v>15</v>
      </c>
      <c r="T44" s="326">
        <v>41</v>
      </c>
      <c r="U44" s="326">
        <v>24</v>
      </c>
      <c r="V44" s="326">
        <v>30</v>
      </c>
      <c r="W44" s="326">
        <v>69</v>
      </c>
      <c r="X44" s="326">
        <v>2</v>
      </c>
      <c r="Y44" s="326">
        <v>32</v>
      </c>
      <c r="Z44" s="326">
        <v>23</v>
      </c>
      <c r="AA44" s="330">
        <v>12</v>
      </c>
      <c r="AB44" s="324">
        <v>16</v>
      </c>
    </row>
    <row r="45" spans="1:28" s="26" customFormat="1" ht="18.75" customHeight="1">
      <c r="A45" s="518" t="s">
        <v>296</v>
      </c>
      <c r="B45" s="326">
        <v>860</v>
      </c>
      <c r="C45" s="326">
        <v>467</v>
      </c>
      <c r="D45" s="326">
        <v>446</v>
      </c>
      <c r="E45" s="326">
        <v>392</v>
      </c>
      <c r="F45" s="326">
        <v>36</v>
      </c>
      <c r="G45" s="326">
        <v>12</v>
      </c>
      <c r="H45" s="326">
        <v>12</v>
      </c>
      <c r="I45" s="326">
        <v>1</v>
      </c>
      <c r="J45" s="326" t="s">
        <v>93</v>
      </c>
      <c r="K45" s="327">
        <v>32</v>
      </c>
      <c r="L45" s="326">
        <v>54</v>
      </c>
      <c r="M45" s="328">
        <v>2</v>
      </c>
      <c r="N45" s="327">
        <v>9</v>
      </c>
      <c r="O45" s="326">
        <v>18</v>
      </c>
      <c r="P45" s="326">
        <v>63</v>
      </c>
      <c r="Q45" s="326">
        <v>6</v>
      </c>
      <c r="R45" s="326">
        <v>10</v>
      </c>
      <c r="S45" s="326">
        <v>9</v>
      </c>
      <c r="T45" s="326">
        <v>24</v>
      </c>
      <c r="U45" s="326">
        <v>12</v>
      </c>
      <c r="V45" s="326">
        <v>47</v>
      </c>
      <c r="W45" s="326">
        <v>80</v>
      </c>
      <c r="X45" s="326" t="s">
        <v>93</v>
      </c>
      <c r="Y45" s="326">
        <v>28</v>
      </c>
      <c r="Z45" s="326">
        <v>24</v>
      </c>
      <c r="AA45" s="330">
        <v>15</v>
      </c>
      <c r="AB45" s="324">
        <v>21</v>
      </c>
    </row>
    <row r="46" spans="1:28" s="26" customFormat="1" ht="18.75" customHeight="1">
      <c r="A46" s="518" t="s">
        <v>297</v>
      </c>
      <c r="B46" s="326">
        <v>1252</v>
      </c>
      <c r="C46" s="326">
        <v>749</v>
      </c>
      <c r="D46" s="326">
        <v>711</v>
      </c>
      <c r="E46" s="326">
        <v>637</v>
      </c>
      <c r="F46" s="326">
        <v>43</v>
      </c>
      <c r="G46" s="326">
        <v>8</v>
      </c>
      <c r="H46" s="326">
        <v>6</v>
      </c>
      <c r="I46" s="326">
        <v>1</v>
      </c>
      <c r="J46" s="326" t="s">
        <v>93</v>
      </c>
      <c r="K46" s="327">
        <v>38</v>
      </c>
      <c r="L46" s="326">
        <v>69</v>
      </c>
      <c r="M46" s="328">
        <v>5</v>
      </c>
      <c r="N46" s="327">
        <v>15</v>
      </c>
      <c r="O46" s="326">
        <v>33</v>
      </c>
      <c r="P46" s="326">
        <v>115</v>
      </c>
      <c r="Q46" s="326">
        <v>31</v>
      </c>
      <c r="R46" s="326">
        <v>16</v>
      </c>
      <c r="S46" s="326">
        <v>16</v>
      </c>
      <c r="T46" s="326">
        <v>53</v>
      </c>
      <c r="U46" s="326">
        <v>33</v>
      </c>
      <c r="V46" s="326">
        <v>48</v>
      </c>
      <c r="W46" s="326">
        <v>101</v>
      </c>
      <c r="X46" s="326">
        <v>10</v>
      </c>
      <c r="Y46" s="326">
        <v>60</v>
      </c>
      <c r="Z46" s="326">
        <v>37</v>
      </c>
      <c r="AA46" s="330">
        <v>24</v>
      </c>
      <c r="AB46" s="324">
        <v>38</v>
      </c>
    </row>
    <row r="47" spans="1:28" s="26" customFormat="1" ht="18.75" customHeight="1">
      <c r="A47" s="518" t="s">
        <v>298</v>
      </c>
      <c r="B47" s="326">
        <v>386</v>
      </c>
      <c r="C47" s="326">
        <v>243</v>
      </c>
      <c r="D47" s="326">
        <v>238</v>
      </c>
      <c r="E47" s="326">
        <v>210</v>
      </c>
      <c r="F47" s="326">
        <v>19</v>
      </c>
      <c r="G47" s="326">
        <v>5</v>
      </c>
      <c r="H47" s="326">
        <v>1</v>
      </c>
      <c r="I47" s="326" t="s">
        <v>93</v>
      </c>
      <c r="J47" s="326" t="s">
        <v>93</v>
      </c>
      <c r="K47" s="327">
        <v>10</v>
      </c>
      <c r="L47" s="326">
        <v>24</v>
      </c>
      <c r="M47" s="328">
        <v>3</v>
      </c>
      <c r="N47" s="327">
        <v>11</v>
      </c>
      <c r="O47" s="326">
        <v>3</v>
      </c>
      <c r="P47" s="326">
        <v>28</v>
      </c>
      <c r="Q47" s="326">
        <v>18</v>
      </c>
      <c r="R47" s="326">
        <v>4</v>
      </c>
      <c r="S47" s="326">
        <v>13</v>
      </c>
      <c r="T47" s="326">
        <v>13</v>
      </c>
      <c r="U47" s="326">
        <v>6</v>
      </c>
      <c r="V47" s="326">
        <v>18</v>
      </c>
      <c r="W47" s="326">
        <v>27</v>
      </c>
      <c r="X47" s="326">
        <v>3</v>
      </c>
      <c r="Y47" s="326">
        <v>15</v>
      </c>
      <c r="Z47" s="326">
        <v>38</v>
      </c>
      <c r="AA47" s="330">
        <v>3</v>
      </c>
      <c r="AB47" s="324">
        <v>5</v>
      </c>
    </row>
    <row r="48" spans="1:28" s="26" customFormat="1" ht="18.75" customHeight="1">
      <c r="A48" s="518" t="s">
        <v>299</v>
      </c>
      <c r="B48" s="326">
        <v>558</v>
      </c>
      <c r="C48" s="326">
        <v>368</v>
      </c>
      <c r="D48" s="326">
        <v>355</v>
      </c>
      <c r="E48" s="326">
        <v>323</v>
      </c>
      <c r="F48" s="326">
        <v>23</v>
      </c>
      <c r="G48" s="326">
        <v>6</v>
      </c>
      <c r="H48" s="326">
        <v>1</v>
      </c>
      <c r="I48" s="326" t="s">
        <v>93</v>
      </c>
      <c r="J48" s="326" t="s">
        <v>93</v>
      </c>
      <c r="K48" s="327">
        <v>16</v>
      </c>
      <c r="L48" s="326">
        <v>36</v>
      </c>
      <c r="M48" s="328">
        <v>3</v>
      </c>
      <c r="N48" s="327">
        <v>17</v>
      </c>
      <c r="O48" s="326">
        <v>13</v>
      </c>
      <c r="P48" s="326">
        <v>69</v>
      </c>
      <c r="Q48" s="326">
        <v>31</v>
      </c>
      <c r="R48" s="326">
        <v>8</v>
      </c>
      <c r="S48" s="326">
        <v>10</v>
      </c>
      <c r="T48" s="326">
        <v>24</v>
      </c>
      <c r="U48" s="326">
        <v>7</v>
      </c>
      <c r="V48" s="326">
        <v>29</v>
      </c>
      <c r="W48" s="326">
        <v>43</v>
      </c>
      <c r="X48" s="326">
        <v>4</v>
      </c>
      <c r="Y48" s="326">
        <v>18</v>
      </c>
      <c r="Z48" s="326">
        <v>21</v>
      </c>
      <c r="AA48" s="330">
        <v>5</v>
      </c>
      <c r="AB48" s="324">
        <v>13</v>
      </c>
    </row>
    <row r="49" spans="1:28" s="26" customFormat="1" ht="18.75" customHeight="1">
      <c r="A49" s="518" t="s">
        <v>300</v>
      </c>
      <c r="B49" s="326" t="s">
        <v>93</v>
      </c>
      <c r="C49" s="326" t="s">
        <v>93</v>
      </c>
      <c r="D49" s="326" t="s">
        <v>93</v>
      </c>
      <c r="E49" s="326" t="s">
        <v>93</v>
      </c>
      <c r="F49" s="326" t="s">
        <v>93</v>
      </c>
      <c r="G49" s="326" t="s">
        <v>93</v>
      </c>
      <c r="H49" s="326" t="s">
        <v>93</v>
      </c>
      <c r="I49" s="326" t="s">
        <v>93</v>
      </c>
      <c r="J49" s="326" t="s">
        <v>93</v>
      </c>
      <c r="K49" s="327" t="s">
        <v>93</v>
      </c>
      <c r="L49" s="326" t="s">
        <v>93</v>
      </c>
      <c r="M49" s="328" t="s">
        <v>93</v>
      </c>
      <c r="N49" s="327" t="s">
        <v>93</v>
      </c>
      <c r="O49" s="326" t="s">
        <v>93</v>
      </c>
      <c r="P49" s="326" t="s">
        <v>93</v>
      </c>
      <c r="Q49" s="326" t="s">
        <v>93</v>
      </c>
      <c r="R49" s="326" t="s">
        <v>93</v>
      </c>
      <c r="S49" s="326" t="s">
        <v>93</v>
      </c>
      <c r="T49" s="326" t="s">
        <v>93</v>
      </c>
      <c r="U49" s="326" t="s">
        <v>93</v>
      </c>
      <c r="V49" s="326" t="s">
        <v>93</v>
      </c>
      <c r="W49" s="326" t="s">
        <v>93</v>
      </c>
      <c r="X49" s="326" t="s">
        <v>93</v>
      </c>
      <c r="Y49" s="326" t="s">
        <v>93</v>
      </c>
      <c r="Z49" s="326" t="s">
        <v>93</v>
      </c>
      <c r="AA49" s="328" t="s">
        <v>93</v>
      </c>
      <c r="AB49" s="324" t="s">
        <v>93</v>
      </c>
    </row>
    <row r="50" spans="1:28" s="26" customFormat="1" ht="18.75" customHeight="1">
      <c r="A50" s="518" t="s">
        <v>301</v>
      </c>
      <c r="B50" s="326">
        <v>765</v>
      </c>
      <c r="C50" s="326">
        <v>444</v>
      </c>
      <c r="D50" s="326">
        <v>434</v>
      </c>
      <c r="E50" s="326">
        <v>374</v>
      </c>
      <c r="F50" s="326">
        <v>43</v>
      </c>
      <c r="G50" s="326">
        <v>14</v>
      </c>
      <c r="H50" s="326">
        <v>4</v>
      </c>
      <c r="I50" s="326" t="s">
        <v>93</v>
      </c>
      <c r="J50" s="326" t="s">
        <v>93</v>
      </c>
      <c r="K50" s="327">
        <v>26</v>
      </c>
      <c r="L50" s="326">
        <v>41</v>
      </c>
      <c r="M50" s="328">
        <v>3</v>
      </c>
      <c r="N50" s="327">
        <v>17</v>
      </c>
      <c r="O50" s="326">
        <v>9</v>
      </c>
      <c r="P50" s="326">
        <v>81</v>
      </c>
      <c r="Q50" s="326">
        <v>9</v>
      </c>
      <c r="R50" s="326">
        <v>10</v>
      </c>
      <c r="S50" s="326">
        <v>8</v>
      </c>
      <c r="T50" s="326">
        <v>22</v>
      </c>
      <c r="U50" s="326">
        <v>19</v>
      </c>
      <c r="V50" s="326">
        <v>33</v>
      </c>
      <c r="W50" s="326">
        <v>73</v>
      </c>
      <c r="X50" s="326">
        <v>7</v>
      </c>
      <c r="Y50" s="326">
        <v>30</v>
      </c>
      <c r="Z50" s="326">
        <v>35</v>
      </c>
      <c r="AA50" s="330">
        <v>7</v>
      </c>
      <c r="AB50" s="324">
        <v>10</v>
      </c>
    </row>
    <row r="51" spans="1:28" s="26" customFormat="1" ht="18.75" customHeight="1" thickBot="1">
      <c r="A51" s="519" t="s">
        <v>302</v>
      </c>
      <c r="B51" s="331">
        <v>509</v>
      </c>
      <c r="C51" s="331">
        <v>307</v>
      </c>
      <c r="D51" s="331">
        <v>302</v>
      </c>
      <c r="E51" s="331">
        <v>267</v>
      </c>
      <c r="F51" s="331">
        <v>21</v>
      </c>
      <c r="G51" s="331">
        <v>10</v>
      </c>
      <c r="H51" s="331">
        <v>3</v>
      </c>
      <c r="I51" s="331" t="s">
        <v>93</v>
      </c>
      <c r="J51" s="331" t="s">
        <v>93</v>
      </c>
      <c r="K51" s="332">
        <v>19</v>
      </c>
      <c r="L51" s="331">
        <v>27</v>
      </c>
      <c r="M51" s="333">
        <v>2</v>
      </c>
      <c r="N51" s="332">
        <v>5</v>
      </c>
      <c r="O51" s="331">
        <v>13</v>
      </c>
      <c r="P51" s="331">
        <v>47</v>
      </c>
      <c r="Q51" s="331">
        <v>13</v>
      </c>
      <c r="R51" s="331">
        <v>2</v>
      </c>
      <c r="S51" s="331">
        <v>6</v>
      </c>
      <c r="T51" s="331">
        <v>14</v>
      </c>
      <c r="U51" s="331">
        <v>7</v>
      </c>
      <c r="V51" s="331">
        <v>35</v>
      </c>
      <c r="W51" s="331">
        <v>59</v>
      </c>
      <c r="X51" s="331">
        <v>4</v>
      </c>
      <c r="Y51" s="331">
        <v>20</v>
      </c>
      <c r="Z51" s="331">
        <v>19</v>
      </c>
      <c r="AA51" s="334">
        <v>7</v>
      </c>
      <c r="AB51" s="335">
        <v>5</v>
      </c>
    </row>
    <row r="52" spans="1:28" s="26" customFormat="1" ht="16.5" customHeight="1">
      <c r="A52" s="38"/>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9"/>
    </row>
    <row r="53" spans="1:28" s="25" customFormat="1" ht="21" customHeight="1">
      <c r="A53" s="678" t="s">
        <v>537</v>
      </c>
      <c r="B53" s="678"/>
      <c r="C53" s="678"/>
      <c r="D53" s="678"/>
      <c r="E53" s="678"/>
      <c r="F53" s="678"/>
      <c r="G53" s="678"/>
      <c r="H53" s="678"/>
      <c r="I53" s="678"/>
      <c r="J53" s="678"/>
      <c r="K53" s="679"/>
      <c r="L53" s="679"/>
      <c r="M53" s="679"/>
      <c r="N53" s="660" t="s">
        <v>530</v>
      </c>
      <c r="O53" s="660"/>
      <c r="P53" s="660"/>
      <c r="Q53" s="660"/>
      <c r="R53" s="660"/>
      <c r="S53" s="660"/>
      <c r="T53" s="660"/>
      <c r="U53" s="660"/>
      <c r="V53" s="660"/>
      <c r="W53" s="660"/>
      <c r="X53" s="660"/>
      <c r="Y53" s="660"/>
      <c r="Z53" s="660"/>
      <c r="AA53" s="660"/>
      <c r="AB53" s="660"/>
    </row>
    <row r="54" spans="1:28" s="26" customFormat="1" ht="15.2" customHeight="1" thickBot="1">
      <c r="A54" s="32"/>
      <c r="B54" s="32"/>
      <c r="C54" s="32"/>
      <c r="D54" s="32"/>
      <c r="E54" s="32"/>
      <c r="F54" s="32"/>
      <c r="G54" s="32"/>
      <c r="H54" s="32"/>
      <c r="I54" s="32"/>
      <c r="J54" s="32"/>
      <c r="K54" s="32"/>
      <c r="L54" s="32"/>
      <c r="M54" s="32"/>
      <c r="N54" s="32"/>
      <c r="O54" s="32"/>
      <c r="P54" s="32"/>
      <c r="Q54" s="32"/>
      <c r="R54" s="32"/>
      <c r="S54" s="32"/>
      <c r="T54" s="32"/>
      <c r="U54" s="32"/>
      <c r="V54" s="32"/>
      <c r="W54" s="32"/>
      <c r="X54" s="32"/>
      <c r="Y54" s="661"/>
      <c r="Z54" s="661"/>
      <c r="AA54" s="661"/>
      <c r="AB54" s="661"/>
    </row>
    <row r="55" spans="1:28" s="26" customFormat="1" ht="15.75" customHeight="1">
      <c r="A55" s="682" t="s">
        <v>194</v>
      </c>
      <c r="B55" s="674" t="s">
        <v>91</v>
      </c>
      <c r="C55" s="674" t="s">
        <v>144</v>
      </c>
      <c r="D55" s="668" t="s">
        <v>145</v>
      </c>
      <c r="E55" s="669" t="s">
        <v>90</v>
      </c>
      <c r="F55" s="670"/>
      <c r="G55" s="671"/>
      <c r="H55" s="309"/>
      <c r="I55" s="310"/>
      <c r="J55" s="310"/>
      <c r="K55" s="311"/>
      <c r="L55" s="311"/>
      <c r="M55" s="311"/>
      <c r="N55" s="312" t="s">
        <v>89</v>
      </c>
      <c r="O55" s="313"/>
      <c r="P55" s="313"/>
      <c r="Q55" s="313"/>
      <c r="R55" s="313"/>
      <c r="S55" s="313"/>
      <c r="T55" s="313"/>
      <c r="U55" s="313"/>
      <c r="V55" s="313"/>
      <c r="W55" s="313"/>
      <c r="X55" s="313"/>
      <c r="Y55" s="313"/>
      <c r="Z55" s="313"/>
      <c r="AA55" s="314"/>
      <c r="AB55" s="668" t="s">
        <v>146</v>
      </c>
    </row>
    <row r="56" spans="1:28" s="26" customFormat="1" ht="12" customHeight="1">
      <c r="A56" s="683"/>
      <c r="B56" s="676"/>
      <c r="C56" s="675"/>
      <c r="D56" s="664"/>
      <c r="E56" s="672" t="s">
        <v>88</v>
      </c>
      <c r="F56" s="673" t="s">
        <v>87</v>
      </c>
      <c r="G56" s="672" t="s">
        <v>86</v>
      </c>
      <c r="H56" s="315" t="s">
        <v>195</v>
      </c>
      <c r="I56" s="316" t="s">
        <v>196</v>
      </c>
      <c r="J56" s="317" t="s">
        <v>197</v>
      </c>
      <c r="K56" s="316" t="s">
        <v>198</v>
      </c>
      <c r="L56" s="316" t="s">
        <v>199</v>
      </c>
      <c r="M56" s="318" t="s">
        <v>200</v>
      </c>
      <c r="N56" s="319" t="s">
        <v>201</v>
      </c>
      <c r="O56" s="317" t="s">
        <v>202</v>
      </c>
      <c r="P56" s="317" t="s">
        <v>203</v>
      </c>
      <c r="Q56" s="317" t="s">
        <v>204</v>
      </c>
      <c r="R56" s="317" t="s">
        <v>205</v>
      </c>
      <c r="S56" s="317" t="s">
        <v>206</v>
      </c>
      <c r="T56" s="317" t="s">
        <v>207</v>
      </c>
      <c r="U56" s="317" t="s">
        <v>208</v>
      </c>
      <c r="V56" s="317" t="s">
        <v>209</v>
      </c>
      <c r="W56" s="317" t="s">
        <v>210</v>
      </c>
      <c r="X56" s="317" t="s">
        <v>211</v>
      </c>
      <c r="Y56" s="317" t="s">
        <v>212</v>
      </c>
      <c r="Z56" s="317" t="s">
        <v>213</v>
      </c>
      <c r="AA56" s="317" t="s">
        <v>214</v>
      </c>
      <c r="AB56" s="680"/>
    </row>
    <row r="57" spans="1:28" s="26" customFormat="1" ht="18" customHeight="1">
      <c r="A57" s="683"/>
      <c r="B57" s="676"/>
      <c r="C57" s="675"/>
      <c r="D57" s="664"/>
      <c r="E57" s="658"/>
      <c r="F57" s="664"/>
      <c r="G57" s="658"/>
      <c r="H57" s="658" t="s">
        <v>85</v>
      </c>
      <c r="I57" s="662" t="s">
        <v>84</v>
      </c>
      <c r="J57" s="658" t="s">
        <v>83</v>
      </c>
      <c r="K57" s="662" t="s">
        <v>82</v>
      </c>
      <c r="L57" s="662" t="s">
        <v>81</v>
      </c>
      <c r="M57" s="664" t="s">
        <v>80</v>
      </c>
      <c r="N57" s="666" t="s">
        <v>79</v>
      </c>
      <c r="O57" s="658" t="s">
        <v>78</v>
      </c>
      <c r="P57" s="658" t="s">
        <v>77</v>
      </c>
      <c r="Q57" s="658" t="s">
        <v>76</v>
      </c>
      <c r="R57" s="658" t="s">
        <v>75</v>
      </c>
      <c r="S57" s="658" t="s">
        <v>74</v>
      </c>
      <c r="T57" s="658" t="s">
        <v>73</v>
      </c>
      <c r="U57" s="658" t="s">
        <v>72</v>
      </c>
      <c r="V57" s="658" t="s">
        <v>14</v>
      </c>
      <c r="W57" s="658" t="s">
        <v>71</v>
      </c>
      <c r="X57" s="658" t="s">
        <v>230</v>
      </c>
      <c r="Y57" s="658" t="s">
        <v>70</v>
      </c>
      <c r="Z57" s="658" t="s">
        <v>69</v>
      </c>
      <c r="AA57" s="658" t="s">
        <v>68</v>
      </c>
      <c r="AB57" s="680"/>
    </row>
    <row r="58" spans="1:28" s="26" customFormat="1" ht="18" customHeight="1">
      <c r="A58" s="683"/>
      <c r="B58" s="676"/>
      <c r="C58" s="676"/>
      <c r="D58" s="664"/>
      <c r="E58" s="658"/>
      <c r="F58" s="664"/>
      <c r="G58" s="658"/>
      <c r="H58" s="658"/>
      <c r="I58" s="662"/>
      <c r="J58" s="658"/>
      <c r="K58" s="662"/>
      <c r="L58" s="662"/>
      <c r="M58" s="664"/>
      <c r="N58" s="666"/>
      <c r="O58" s="658"/>
      <c r="P58" s="658"/>
      <c r="Q58" s="658"/>
      <c r="R58" s="658"/>
      <c r="S58" s="658"/>
      <c r="T58" s="658"/>
      <c r="U58" s="658"/>
      <c r="V58" s="658"/>
      <c r="W58" s="658"/>
      <c r="X58" s="658"/>
      <c r="Y58" s="658"/>
      <c r="Z58" s="658"/>
      <c r="AA58" s="658"/>
      <c r="AB58" s="680"/>
    </row>
    <row r="59" spans="1:28" s="26" customFormat="1" ht="18" customHeight="1">
      <c r="A59" s="684"/>
      <c r="B59" s="677"/>
      <c r="C59" s="677"/>
      <c r="D59" s="665"/>
      <c r="E59" s="659"/>
      <c r="F59" s="665"/>
      <c r="G59" s="659"/>
      <c r="H59" s="659"/>
      <c r="I59" s="663"/>
      <c r="J59" s="659"/>
      <c r="K59" s="663"/>
      <c r="L59" s="663"/>
      <c r="M59" s="665"/>
      <c r="N59" s="667"/>
      <c r="O59" s="659"/>
      <c r="P59" s="659"/>
      <c r="Q59" s="659"/>
      <c r="R59" s="659"/>
      <c r="S59" s="659"/>
      <c r="T59" s="659"/>
      <c r="U59" s="659"/>
      <c r="V59" s="659"/>
      <c r="W59" s="659"/>
      <c r="X59" s="659"/>
      <c r="Y59" s="659"/>
      <c r="Z59" s="659"/>
      <c r="AA59" s="659"/>
      <c r="AB59" s="681"/>
    </row>
    <row r="60" spans="1:28" s="26" customFormat="1" ht="18.75" customHeight="1">
      <c r="A60" s="518" t="s">
        <v>303</v>
      </c>
      <c r="B60" s="326">
        <v>437</v>
      </c>
      <c r="C60" s="326">
        <v>290</v>
      </c>
      <c r="D60" s="326">
        <v>283</v>
      </c>
      <c r="E60" s="326">
        <v>245</v>
      </c>
      <c r="F60" s="326">
        <v>27</v>
      </c>
      <c r="G60" s="326">
        <v>10</v>
      </c>
      <c r="H60" s="326" t="s">
        <v>93</v>
      </c>
      <c r="I60" s="326" t="s">
        <v>93</v>
      </c>
      <c r="J60" s="326" t="s">
        <v>93</v>
      </c>
      <c r="K60" s="327">
        <v>10</v>
      </c>
      <c r="L60" s="326">
        <v>6</v>
      </c>
      <c r="M60" s="328">
        <v>3</v>
      </c>
      <c r="N60" s="327">
        <v>12</v>
      </c>
      <c r="O60" s="326">
        <v>4</v>
      </c>
      <c r="P60" s="326">
        <v>58</v>
      </c>
      <c r="Q60" s="326">
        <v>18</v>
      </c>
      <c r="R60" s="326">
        <v>11</v>
      </c>
      <c r="S60" s="326">
        <v>10</v>
      </c>
      <c r="T60" s="326">
        <v>24</v>
      </c>
      <c r="U60" s="326">
        <v>13</v>
      </c>
      <c r="V60" s="326">
        <v>26</v>
      </c>
      <c r="W60" s="326">
        <v>42</v>
      </c>
      <c r="X60" s="326">
        <v>6</v>
      </c>
      <c r="Y60" s="326">
        <v>15</v>
      </c>
      <c r="Z60" s="326">
        <v>23</v>
      </c>
      <c r="AA60" s="328">
        <v>2</v>
      </c>
      <c r="AB60" s="328">
        <v>7</v>
      </c>
    </row>
    <row r="61" spans="1:28" s="26" customFormat="1" ht="18.75" customHeight="1">
      <c r="A61" s="518" t="s">
        <v>304</v>
      </c>
      <c r="B61" s="326">
        <v>175</v>
      </c>
      <c r="C61" s="326">
        <v>129</v>
      </c>
      <c r="D61" s="326">
        <v>128</v>
      </c>
      <c r="E61" s="326">
        <v>108</v>
      </c>
      <c r="F61" s="326">
        <v>14</v>
      </c>
      <c r="G61" s="326">
        <v>6</v>
      </c>
      <c r="H61" s="326">
        <v>2</v>
      </c>
      <c r="I61" s="326" t="s">
        <v>93</v>
      </c>
      <c r="J61" s="326" t="s">
        <v>93</v>
      </c>
      <c r="K61" s="327">
        <v>21</v>
      </c>
      <c r="L61" s="326">
        <v>12</v>
      </c>
      <c r="M61" s="328" t="s">
        <v>93</v>
      </c>
      <c r="N61" s="327">
        <v>8</v>
      </c>
      <c r="O61" s="326">
        <v>3</v>
      </c>
      <c r="P61" s="326">
        <v>25</v>
      </c>
      <c r="Q61" s="326">
        <v>12</v>
      </c>
      <c r="R61" s="326" t="s">
        <v>93</v>
      </c>
      <c r="S61" s="326">
        <v>1</v>
      </c>
      <c r="T61" s="326">
        <v>13</v>
      </c>
      <c r="U61" s="326">
        <v>3</v>
      </c>
      <c r="V61" s="326">
        <v>5</v>
      </c>
      <c r="W61" s="326">
        <v>8</v>
      </c>
      <c r="X61" s="326" t="s">
        <v>93</v>
      </c>
      <c r="Y61" s="326">
        <v>9</v>
      </c>
      <c r="Z61" s="326">
        <v>3</v>
      </c>
      <c r="AA61" s="328">
        <v>3</v>
      </c>
      <c r="AB61" s="328">
        <v>1</v>
      </c>
    </row>
    <row r="62" spans="1:28" s="26" customFormat="1" ht="18.75" customHeight="1">
      <c r="A62" s="518" t="s">
        <v>305</v>
      </c>
      <c r="B62" s="326">
        <v>286</v>
      </c>
      <c r="C62" s="326">
        <v>188</v>
      </c>
      <c r="D62" s="326">
        <v>181</v>
      </c>
      <c r="E62" s="326">
        <v>151</v>
      </c>
      <c r="F62" s="326">
        <v>20</v>
      </c>
      <c r="G62" s="326">
        <v>9</v>
      </c>
      <c r="H62" s="326">
        <v>1</v>
      </c>
      <c r="I62" s="326" t="s">
        <v>93</v>
      </c>
      <c r="J62" s="326" t="s">
        <v>93</v>
      </c>
      <c r="K62" s="327">
        <v>11</v>
      </c>
      <c r="L62" s="326">
        <v>7</v>
      </c>
      <c r="M62" s="328">
        <v>2</v>
      </c>
      <c r="N62" s="327">
        <v>7</v>
      </c>
      <c r="O62" s="326">
        <v>3</v>
      </c>
      <c r="P62" s="326">
        <v>38</v>
      </c>
      <c r="Q62" s="326">
        <v>3</v>
      </c>
      <c r="R62" s="326">
        <v>3</v>
      </c>
      <c r="S62" s="326">
        <v>11</v>
      </c>
      <c r="T62" s="326">
        <v>12</v>
      </c>
      <c r="U62" s="326">
        <v>16</v>
      </c>
      <c r="V62" s="326">
        <v>11</v>
      </c>
      <c r="W62" s="326">
        <v>29</v>
      </c>
      <c r="X62" s="326">
        <v>1</v>
      </c>
      <c r="Y62" s="326">
        <v>7</v>
      </c>
      <c r="Z62" s="326">
        <v>14</v>
      </c>
      <c r="AA62" s="328">
        <v>5</v>
      </c>
      <c r="AB62" s="328">
        <v>7</v>
      </c>
    </row>
    <row r="63" spans="1:28" s="26" customFormat="1" ht="18.75" customHeight="1">
      <c r="A63" s="518" t="s">
        <v>306</v>
      </c>
      <c r="B63" s="326">
        <v>238</v>
      </c>
      <c r="C63" s="326">
        <v>141</v>
      </c>
      <c r="D63" s="326">
        <v>130</v>
      </c>
      <c r="E63" s="326">
        <v>115</v>
      </c>
      <c r="F63" s="326">
        <v>12</v>
      </c>
      <c r="G63" s="326">
        <v>3</v>
      </c>
      <c r="H63" s="326" t="s">
        <v>93</v>
      </c>
      <c r="I63" s="326" t="s">
        <v>93</v>
      </c>
      <c r="J63" s="326" t="s">
        <v>93</v>
      </c>
      <c r="K63" s="327">
        <v>5</v>
      </c>
      <c r="L63" s="326">
        <v>9</v>
      </c>
      <c r="M63" s="328" t="s">
        <v>93</v>
      </c>
      <c r="N63" s="327">
        <v>2</v>
      </c>
      <c r="O63" s="326">
        <v>6</v>
      </c>
      <c r="P63" s="326">
        <v>17</v>
      </c>
      <c r="Q63" s="326">
        <v>8</v>
      </c>
      <c r="R63" s="326">
        <v>1</v>
      </c>
      <c r="S63" s="326">
        <v>5</v>
      </c>
      <c r="T63" s="326">
        <v>16</v>
      </c>
      <c r="U63" s="326">
        <v>7</v>
      </c>
      <c r="V63" s="326">
        <v>6</v>
      </c>
      <c r="W63" s="326">
        <v>19</v>
      </c>
      <c r="X63" s="326">
        <v>2</v>
      </c>
      <c r="Y63" s="326">
        <v>8</v>
      </c>
      <c r="Z63" s="326">
        <v>16</v>
      </c>
      <c r="AA63" s="328">
        <v>3</v>
      </c>
      <c r="AB63" s="328">
        <v>11</v>
      </c>
    </row>
    <row r="64" spans="1:28" s="26" customFormat="1" ht="18.75" customHeight="1">
      <c r="A64" s="518" t="s">
        <v>307</v>
      </c>
      <c r="B64" s="326">
        <v>1174</v>
      </c>
      <c r="C64" s="326">
        <v>780</v>
      </c>
      <c r="D64" s="326">
        <v>748</v>
      </c>
      <c r="E64" s="326">
        <v>653</v>
      </c>
      <c r="F64" s="326">
        <v>59</v>
      </c>
      <c r="G64" s="326">
        <v>10</v>
      </c>
      <c r="H64" s="326">
        <v>3</v>
      </c>
      <c r="I64" s="326" t="s">
        <v>93</v>
      </c>
      <c r="J64" s="326" t="s">
        <v>93</v>
      </c>
      <c r="K64" s="327">
        <v>36</v>
      </c>
      <c r="L64" s="326">
        <v>49</v>
      </c>
      <c r="M64" s="328">
        <v>6</v>
      </c>
      <c r="N64" s="327">
        <v>16</v>
      </c>
      <c r="O64" s="326">
        <v>27</v>
      </c>
      <c r="P64" s="326">
        <v>126</v>
      </c>
      <c r="Q64" s="326">
        <v>16</v>
      </c>
      <c r="R64" s="326">
        <v>15</v>
      </c>
      <c r="S64" s="326">
        <v>13</v>
      </c>
      <c r="T64" s="326">
        <v>40</v>
      </c>
      <c r="U64" s="326">
        <v>35</v>
      </c>
      <c r="V64" s="326">
        <v>46</v>
      </c>
      <c r="W64" s="326">
        <v>116</v>
      </c>
      <c r="X64" s="326">
        <v>10</v>
      </c>
      <c r="Y64" s="326">
        <v>31</v>
      </c>
      <c r="Z64" s="326">
        <v>138</v>
      </c>
      <c r="AA64" s="328">
        <v>25</v>
      </c>
      <c r="AB64" s="328">
        <v>32</v>
      </c>
    </row>
    <row r="65" spans="1:28" s="26" customFormat="1" ht="18.75" customHeight="1">
      <c r="A65" s="518" t="s">
        <v>308</v>
      </c>
      <c r="B65" s="326" t="s">
        <v>93</v>
      </c>
      <c r="C65" s="326" t="s">
        <v>93</v>
      </c>
      <c r="D65" s="326" t="s">
        <v>93</v>
      </c>
      <c r="E65" s="326" t="s">
        <v>93</v>
      </c>
      <c r="F65" s="326" t="s">
        <v>93</v>
      </c>
      <c r="G65" s="326" t="s">
        <v>93</v>
      </c>
      <c r="H65" s="326" t="s">
        <v>93</v>
      </c>
      <c r="I65" s="326" t="s">
        <v>93</v>
      </c>
      <c r="J65" s="326" t="s">
        <v>93</v>
      </c>
      <c r="K65" s="327" t="s">
        <v>93</v>
      </c>
      <c r="L65" s="326" t="s">
        <v>93</v>
      </c>
      <c r="M65" s="328" t="s">
        <v>93</v>
      </c>
      <c r="N65" s="327" t="s">
        <v>93</v>
      </c>
      <c r="O65" s="326" t="s">
        <v>93</v>
      </c>
      <c r="P65" s="326" t="s">
        <v>93</v>
      </c>
      <c r="Q65" s="326" t="s">
        <v>93</v>
      </c>
      <c r="R65" s="326" t="s">
        <v>93</v>
      </c>
      <c r="S65" s="326" t="s">
        <v>93</v>
      </c>
      <c r="T65" s="326" t="s">
        <v>93</v>
      </c>
      <c r="U65" s="326" t="s">
        <v>93</v>
      </c>
      <c r="V65" s="326" t="s">
        <v>93</v>
      </c>
      <c r="W65" s="326" t="s">
        <v>93</v>
      </c>
      <c r="X65" s="326" t="s">
        <v>93</v>
      </c>
      <c r="Y65" s="326" t="s">
        <v>93</v>
      </c>
      <c r="Z65" s="326" t="s">
        <v>93</v>
      </c>
      <c r="AA65" s="328" t="s">
        <v>93</v>
      </c>
      <c r="AB65" s="328" t="s">
        <v>93</v>
      </c>
    </row>
    <row r="66" spans="1:28" s="26" customFormat="1" ht="18.75" customHeight="1">
      <c r="A66" s="520" t="s">
        <v>309</v>
      </c>
      <c r="B66" s="329">
        <v>261</v>
      </c>
      <c r="C66" s="329">
        <v>174</v>
      </c>
      <c r="D66" s="329">
        <v>171</v>
      </c>
      <c r="E66" s="329">
        <v>157</v>
      </c>
      <c r="F66" s="329">
        <v>12</v>
      </c>
      <c r="G66" s="329">
        <v>2</v>
      </c>
      <c r="H66" s="329">
        <v>1</v>
      </c>
      <c r="I66" s="329" t="s">
        <v>93</v>
      </c>
      <c r="J66" s="329" t="s">
        <v>93</v>
      </c>
      <c r="K66" s="336">
        <v>7</v>
      </c>
      <c r="L66" s="329">
        <v>3</v>
      </c>
      <c r="M66" s="330">
        <v>1</v>
      </c>
      <c r="N66" s="336">
        <v>12</v>
      </c>
      <c r="O66" s="329">
        <v>2</v>
      </c>
      <c r="P66" s="329">
        <v>10</v>
      </c>
      <c r="Q66" s="329">
        <v>10</v>
      </c>
      <c r="R66" s="329">
        <v>1</v>
      </c>
      <c r="S66" s="329">
        <v>17</v>
      </c>
      <c r="T66" s="329">
        <v>5</v>
      </c>
      <c r="U66" s="329">
        <v>4</v>
      </c>
      <c r="V66" s="329">
        <v>18</v>
      </c>
      <c r="W66" s="329">
        <v>38</v>
      </c>
      <c r="X66" s="329" t="s">
        <v>93</v>
      </c>
      <c r="Y66" s="329">
        <v>3</v>
      </c>
      <c r="Z66" s="329">
        <v>38</v>
      </c>
      <c r="AA66" s="330">
        <v>1</v>
      </c>
      <c r="AB66" s="328">
        <v>3</v>
      </c>
    </row>
    <row r="67" spans="1:28" s="26" customFormat="1" ht="18.75" customHeight="1">
      <c r="A67" s="518" t="s">
        <v>310</v>
      </c>
      <c r="B67" s="326">
        <v>290</v>
      </c>
      <c r="C67" s="326">
        <v>144</v>
      </c>
      <c r="D67" s="326">
        <v>141</v>
      </c>
      <c r="E67" s="326">
        <v>118</v>
      </c>
      <c r="F67" s="326">
        <v>13</v>
      </c>
      <c r="G67" s="326">
        <v>6</v>
      </c>
      <c r="H67" s="326" t="s">
        <v>93</v>
      </c>
      <c r="I67" s="326" t="s">
        <v>93</v>
      </c>
      <c r="J67" s="326" t="s">
        <v>93</v>
      </c>
      <c r="K67" s="327">
        <v>6</v>
      </c>
      <c r="L67" s="326">
        <v>8</v>
      </c>
      <c r="M67" s="328" t="s">
        <v>93</v>
      </c>
      <c r="N67" s="327">
        <v>5</v>
      </c>
      <c r="O67" s="326">
        <v>4</v>
      </c>
      <c r="P67" s="326">
        <v>15</v>
      </c>
      <c r="Q67" s="326">
        <v>5</v>
      </c>
      <c r="R67" s="326">
        <v>1</v>
      </c>
      <c r="S67" s="326">
        <v>6</v>
      </c>
      <c r="T67" s="326">
        <v>12</v>
      </c>
      <c r="U67" s="326">
        <v>1</v>
      </c>
      <c r="V67" s="326">
        <v>12</v>
      </c>
      <c r="W67" s="326">
        <v>40</v>
      </c>
      <c r="X67" s="326" t="s">
        <v>93</v>
      </c>
      <c r="Y67" s="326">
        <v>6</v>
      </c>
      <c r="Z67" s="326">
        <v>15</v>
      </c>
      <c r="AA67" s="328">
        <v>5</v>
      </c>
      <c r="AB67" s="328">
        <v>3</v>
      </c>
    </row>
    <row r="68" spans="1:28" s="26" customFormat="1" ht="18.75" customHeight="1">
      <c r="A68" s="518" t="s">
        <v>311</v>
      </c>
      <c r="B68" s="326">
        <v>55</v>
      </c>
      <c r="C68" s="326">
        <v>34</v>
      </c>
      <c r="D68" s="326">
        <v>34</v>
      </c>
      <c r="E68" s="326">
        <v>23</v>
      </c>
      <c r="F68" s="326">
        <v>8</v>
      </c>
      <c r="G68" s="326">
        <v>3</v>
      </c>
      <c r="H68" s="326" t="s">
        <v>93</v>
      </c>
      <c r="I68" s="326" t="s">
        <v>93</v>
      </c>
      <c r="J68" s="326" t="s">
        <v>93</v>
      </c>
      <c r="K68" s="327">
        <v>2</v>
      </c>
      <c r="L68" s="326">
        <v>4</v>
      </c>
      <c r="M68" s="328" t="s">
        <v>93</v>
      </c>
      <c r="N68" s="327" t="s">
        <v>93</v>
      </c>
      <c r="O68" s="326" t="s">
        <v>93</v>
      </c>
      <c r="P68" s="326">
        <v>5</v>
      </c>
      <c r="Q68" s="326">
        <v>1</v>
      </c>
      <c r="R68" s="326" t="s">
        <v>93</v>
      </c>
      <c r="S68" s="326">
        <v>1</v>
      </c>
      <c r="T68" s="326">
        <v>5</v>
      </c>
      <c r="U68" s="326">
        <v>7</v>
      </c>
      <c r="V68" s="326" t="s">
        <v>93</v>
      </c>
      <c r="W68" s="326">
        <v>7</v>
      </c>
      <c r="X68" s="326" t="s">
        <v>93</v>
      </c>
      <c r="Y68" s="326">
        <v>2</v>
      </c>
      <c r="Z68" s="326" t="s">
        <v>93</v>
      </c>
      <c r="AA68" s="328" t="s">
        <v>93</v>
      </c>
      <c r="AB68" s="328">
        <v>0</v>
      </c>
    </row>
    <row r="69" spans="1:28" s="26" customFormat="1" ht="18.75" customHeight="1">
      <c r="A69" s="518" t="s">
        <v>312</v>
      </c>
      <c r="B69" s="326">
        <v>429</v>
      </c>
      <c r="C69" s="326">
        <v>248</v>
      </c>
      <c r="D69" s="326">
        <v>240</v>
      </c>
      <c r="E69" s="326">
        <v>202</v>
      </c>
      <c r="F69" s="326">
        <v>28</v>
      </c>
      <c r="G69" s="326">
        <v>8</v>
      </c>
      <c r="H69" s="326" t="s">
        <v>93</v>
      </c>
      <c r="I69" s="326" t="s">
        <v>93</v>
      </c>
      <c r="J69" s="326" t="s">
        <v>93</v>
      </c>
      <c r="K69" s="327">
        <v>11</v>
      </c>
      <c r="L69" s="326">
        <v>24</v>
      </c>
      <c r="M69" s="328" t="s">
        <v>93</v>
      </c>
      <c r="N69" s="327">
        <v>4</v>
      </c>
      <c r="O69" s="326">
        <v>10</v>
      </c>
      <c r="P69" s="326">
        <v>44</v>
      </c>
      <c r="Q69" s="326">
        <v>12</v>
      </c>
      <c r="R69" s="326">
        <v>3</v>
      </c>
      <c r="S69" s="326">
        <v>8</v>
      </c>
      <c r="T69" s="326">
        <v>14</v>
      </c>
      <c r="U69" s="326">
        <v>16</v>
      </c>
      <c r="V69" s="326">
        <v>15</v>
      </c>
      <c r="W69" s="326">
        <v>38</v>
      </c>
      <c r="X69" s="326">
        <v>2</v>
      </c>
      <c r="Y69" s="326">
        <v>11</v>
      </c>
      <c r="Z69" s="326">
        <v>22</v>
      </c>
      <c r="AA69" s="328">
        <v>6</v>
      </c>
      <c r="AB69" s="328">
        <v>8</v>
      </c>
    </row>
    <row r="70" spans="1:28" s="26" customFormat="1" ht="18.75" customHeight="1">
      <c r="A70" s="518" t="s">
        <v>480</v>
      </c>
      <c r="B70" s="326">
        <v>553</v>
      </c>
      <c r="C70" s="326">
        <v>361</v>
      </c>
      <c r="D70" s="326">
        <v>348</v>
      </c>
      <c r="E70" s="326">
        <v>275</v>
      </c>
      <c r="F70" s="326">
        <v>51</v>
      </c>
      <c r="G70" s="326">
        <v>18</v>
      </c>
      <c r="H70" s="326" t="s">
        <v>93</v>
      </c>
      <c r="I70" s="326" t="s">
        <v>93</v>
      </c>
      <c r="J70" s="326" t="s">
        <v>93</v>
      </c>
      <c r="K70" s="327">
        <v>14</v>
      </c>
      <c r="L70" s="326">
        <v>24</v>
      </c>
      <c r="M70" s="328">
        <v>1</v>
      </c>
      <c r="N70" s="327">
        <v>15</v>
      </c>
      <c r="O70" s="326">
        <v>8</v>
      </c>
      <c r="P70" s="326">
        <v>63</v>
      </c>
      <c r="Q70" s="326">
        <v>11</v>
      </c>
      <c r="R70" s="326">
        <v>4</v>
      </c>
      <c r="S70" s="326">
        <v>8</v>
      </c>
      <c r="T70" s="326">
        <v>30</v>
      </c>
      <c r="U70" s="326">
        <v>10</v>
      </c>
      <c r="V70" s="326">
        <v>30</v>
      </c>
      <c r="W70" s="326">
        <v>60</v>
      </c>
      <c r="X70" s="326">
        <v>4</v>
      </c>
      <c r="Y70" s="326">
        <v>25</v>
      </c>
      <c r="Z70" s="326">
        <v>37</v>
      </c>
      <c r="AA70" s="328">
        <v>4</v>
      </c>
      <c r="AB70" s="328">
        <v>13</v>
      </c>
    </row>
    <row r="71" spans="1:28" s="26" customFormat="1" ht="18.75" customHeight="1">
      <c r="A71" s="518" t="s">
        <v>481</v>
      </c>
      <c r="B71" s="326">
        <v>851</v>
      </c>
      <c r="C71" s="326">
        <v>548</v>
      </c>
      <c r="D71" s="326">
        <v>530</v>
      </c>
      <c r="E71" s="326">
        <v>459</v>
      </c>
      <c r="F71" s="326">
        <v>52</v>
      </c>
      <c r="G71" s="326">
        <v>14</v>
      </c>
      <c r="H71" s="326" t="s">
        <v>93</v>
      </c>
      <c r="I71" s="326">
        <v>1</v>
      </c>
      <c r="J71" s="326" t="s">
        <v>93</v>
      </c>
      <c r="K71" s="327">
        <v>25</v>
      </c>
      <c r="L71" s="326">
        <v>44</v>
      </c>
      <c r="M71" s="328">
        <v>2</v>
      </c>
      <c r="N71" s="327">
        <v>13</v>
      </c>
      <c r="O71" s="326">
        <v>14</v>
      </c>
      <c r="P71" s="326">
        <v>73</v>
      </c>
      <c r="Q71" s="326">
        <v>27</v>
      </c>
      <c r="R71" s="326">
        <v>23</v>
      </c>
      <c r="S71" s="326">
        <v>19</v>
      </c>
      <c r="T71" s="326">
        <v>34</v>
      </c>
      <c r="U71" s="326">
        <v>8</v>
      </c>
      <c r="V71" s="326">
        <v>58</v>
      </c>
      <c r="W71" s="326">
        <v>106</v>
      </c>
      <c r="X71" s="326">
        <v>3</v>
      </c>
      <c r="Y71" s="326">
        <v>35</v>
      </c>
      <c r="Z71" s="326">
        <v>40</v>
      </c>
      <c r="AA71" s="328">
        <v>5</v>
      </c>
      <c r="AB71" s="328">
        <v>18</v>
      </c>
    </row>
    <row r="72" spans="1:28" s="26" customFormat="1" ht="18.75" customHeight="1">
      <c r="A72" s="518" t="s">
        <v>482</v>
      </c>
      <c r="B72" s="326">
        <v>333</v>
      </c>
      <c r="C72" s="326">
        <v>189</v>
      </c>
      <c r="D72" s="326">
        <v>184</v>
      </c>
      <c r="E72" s="326">
        <v>153</v>
      </c>
      <c r="F72" s="326">
        <v>20</v>
      </c>
      <c r="G72" s="326">
        <v>9</v>
      </c>
      <c r="H72" s="326">
        <v>1</v>
      </c>
      <c r="I72" s="326" t="s">
        <v>93</v>
      </c>
      <c r="J72" s="326" t="s">
        <v>93</v>
      </c>
      <c r="K72" s="327">
        <v>5</v>
      </c>
      <c r="L72" s="326">
        <v>16</v>
      </c>
      <c r="M72" s="328">
        <v>1</v>
      </c>
      <c r="N72" s="327">
        <v>6</v>
      </c>
      <c r="O72" s="326">
        <v>3</v>
      </c>
      <c r="P72" s="326">
        <v>20</v>
      </c>
      <c r="Q72" s="326">
        <v>7</v>
      </c>
      <c r="R72" s="326">
        <v>6</v>
      </c>
      <c r="S72" s="326">
        <v>15</v>
      </c>
      <c r="T72" s="326">
        <v>13</v>
      </c>
      <c r="U72" s="326">
        <v>7</v>
      </c>
      <c r="V72" s="326">
        <v>14</v>
      </c>
      <c r="W72" s="326">
        <v>42</v>
      </c>
      <c r="X72" s="326">
        <v>2</v>
      </c>
      <c r="Y72" s="326">
        <v>13</v>
      </c>
      <c r="Z72" s="326">
        <v>11</v>
      </c>
      <c r="AA72" s="328">
        <v>2</v>
      </c>
      <c r="AB72" s="328">
        <v>5</v>
      </c>
    </row>
    <row r="73" spans="1:28" s="26" customFormat="1" ht="18.75" customHeight="1">
      <c r="A73" s="518" t="s">
        <v>483</v>
      </c>
      <c r="B73" s="326">
        <v>492</v>
      </c>
      <c r="C73" s="326">
        <v>291</v>
      </c>
      <c r="D73" s="326">
        <v>277</v>
      </c>
      <c r="E73" s="326">
        <v>243</v>
      </c>
      <c r="F73" s="326">
        <v>23</v>
      </c>
      <c r="G73" s="326">
        <v>10</v>
      </c>
      <c r="H73" s="326">
        <v>1</v>
      </c>
      <c r="I73" s="326" t="s">
        <v>93</v>
      </c>
      <c r="J73" s="326" t="s">
        <v>93</v>
      </c>
      <c r="K73" s="327">
        <v>17</v>
      </c>
      <c r="L73" s="326">
        <v>17</v>
      </c>
      <c r="M73" s="328">
        <v>4</v>
      </c>
      <c r="N73" s="327">
        <v>5</v>
      </c>
      <c r="O73" s="326">
        <v>3</v>
      </c>
      <c r="P73" s="326">
        <v>41</v>
      </c>
      <c r="Q73" s="326">
        <v>21</v>
      </c>
      <c r="R73" s="326">
        <v>5</v>
      </c>
      <c r="S73" s="326">
        <v>20</v>
      </c>
      <c r="T73" s="326">
        <v>12</v>
      </c>
      <c r="U73" s="326">
        <v>9</v>
      </c>
      <c r="V73" s="326">
        <v>21</v>
      </c>
      <c r="W73" s="326">
        <v>54</v>
      </c>
      <c r="X73" s="326">
        <v>2</v>
      </c>
      <c r="Y73" s="326">
        <v>19</v>
      </c>
      <c r="Z73" s="326">
        <v>24</v>
      </c>
      <c r="AA73" s="328">
        <v>2</v>
      </c>
      <c r="AB73" s="328">
        <v>14</v>
      </c>
    </row>
    <row r="74" spans="1:28" s="26" customFormat="1" ht="18.75" customHeight="1">
      <c r="A74" s="518" t="s">
        <v>484</v>
      </c>
      <c r="B74" s="326">
        <v>451</v>
      </c>
      <c r="C74" s="326">
        <v>270</v>
      </c>
      <c r="D74" s="326">
        <v>258</v>
      </c>
      <c r="E74" s="326">
        <v>225</v>
      </c>
      <c r="F74" s="326">
        <v>21</v>
      </c>
      <c r="G74" s="326">
        <v>6</v>
      </c>
      <c r="H74" s="326">
        <v>4</v>
      </c>
      <c r="I74" s="326" t="s">
        <v>93</v>
      </c>
      <c r="J74" s="326" t="s">
        <v>93</v>
      </c>
      <c r="K74" s="327">
        <v>17</v>
      </c>
      <c r="L74" s="326">
        <v>33</v>
      </c>
      <c r="M74" s="328">
        <v>2</v>
      </c>
      <c r="N74" s="327">
        <v>5</v>
      </c>
      <c r="O74" s="326">
        <v>8</v>
      </c>
      <c r="P74" s="326">
        <v>29</v>
      </c>
      <c r="Q74" s="326">
        <v>11</v>
      </c>
      <c r="R74" s="326">
        <v>6</v>
      </c>
      <c r="S74" s="326">
        <v>11</v>
      </c>
      <c r="T74" s="326">
        <v>11</v>
      </c>
      <c r="U74" s="326">
        <v>10</v>
      </c>
      <c r="V74" s="326">
        <v>25</v>
      </c>
      <c r="W74" s="326">
        <v>51</v>
      </c>
      <c r="X74" s="326">
        <v>1</v>
      </c>
      <c r="Y74" s="326">
        <v>20</v>
      </c>
      <c r="Z74" s="326">
        <v>8</v>
      </c>
      <c r="AA74" s="328">
        <v>6</v>
      </c>
      <c r="AB74" s="328">
        <v>12</v>
      </c>
    </row>
    <row r="75" spans="1:28" s="26" customFormat="1" ht="18.75" customHeight="1">
      <c r="A75" s="518" t="s">
        <v>485</v>
      </c>
      <c r="B75" s="326">
        <v>568</v>
      </c>
      <c r="C75" s="326">
        <v>322</v>
      </c>
      <c r="D75" s="326">
        <v>308</v>
      </c>
      <c r="E75" s="326">
        <v>256</v>
      </c>
      <c r="F75" s="326">
        <v>34</v>
      </c>
      <c r="G75" s="326">
        <v>8</v>
      </c>
      <c r="H75" s="326">
        <v>1</v>
      </c>
      <c r="I75" s="326" t="s">
        <v>93</v>
      </c>
      <c r="J75" s="326" t="s">
        <v>93</v>
      </c>
      <c r="K75" s="327">
        <v>19</v>
      </c>
      <c r="L75" s="326">
        <v>36</v>
      </c>
      <c r="M75" s="328">
        <v>3</v>
      </c>
      <c r="N75" s="327">
        <v>12</v>
      </c>
      <c r="O75" s="326">
        <v>8</v>
      </c>
      <c r="P75" s="326">
        <v>37</v>
      </c>
      <c r="Q75" s="326">
        <v>11</v>
      </c>
      <c r="R75" s="326">
        <v>1</v>
      </c>
      <c r="S75" s="326">
        <v>13</v>
      </c>
      <c r="T75" s="326">
        <v>10</v>
      </c>
      <c r="U75" s="326">
        <v>16</v>
      </c>
      <c r="V75" s="326">
        <v>25</v>
      </c>
      <c r="W75" s="326">
        <v>58</v>
      </c>
      <c r="X75" s="326">
        <v>5</v>
      </c>
      <c r="Y75" s="326">
        <v>20</v>
      </c>
      <c r="Z75" s="326">
        <v>22</v>
      </c>
      <c r="AA75" s="328">
        <v>11</v>
      </c>
      <c r="AB75" s="328">
        <v>14</v>
      </c>
    </row>
    <row r="76" spans="1:28" s="26" customFormat="1" ht="18.75" customHeight="1">
      <c r="A76" s="518" t="s">
        <v>313</v>
      </c>
      <c r="B76" s="326">
        <v>306</v>
      </c>
      <c r="C76" s="326">
        <v>167</v>
      </c>
      <c r="D76" s="326">
        <v>160</v>
      </c>
      <c r="E76" s="326">
        <v>142</v>
      </c>
      <c r="F76" s="326">
        <v>12</v>
      </c>
      <c r="G76" s="326">
        <v>4</v>
      </c>
      <c r="H76" s="326" t="s">
        <v>93</v>
      </c>
      <c r="I76" s="326" t="s">
        <v>93</v>
      </c>
      <c r="J76" s="326" t="s">
        <v>93</v>
      </c>
      <c r="K76" s="327">
        <v>12</v>
      </c>
      <c r="L76" s="326">
        <v>22</v>
      </c>
      <c r="M76" s="328" t="s">
        <v>93</v>
      </c>
      <c r="N76" s="327">
        <v>3</v>
      </c>
      <c r="O76" s="326">
        <v>8</v>
      </c>
      <c r="P76" s="326">
        <v>30</v>
      </c>
      <c r="Q76" s="326">
        <v>2</v>
      </c>
      <c r="R76" s="326">
        <v>2</v>
      </c>
      <c r="S76" s="326">
        <v>4</v>
      </c>
      <c r="T76" s="326">
        <v>5</v>
      </c>
      <c r="U76" s="326">
        <v>9</v>
      </c>
      <c r="V76" s="326">
        <v>10</v>
      </c>
      <c r="W76" s="326">
        <v>25</v>
      </c>
      <c r="X76" s="326">
        <v>2</v>
      </c>
      <c r="Y76" s="326">
        <v>16</v>
      </c>
      <c r="Z76" s="326">
        <v>5</v>
      </c>
      <c r="AA76" s="328">
        <v>5</v>
      </c>
      <c r="AB76" s="328">
        <v>7</v>
      </c>
    </row>
    <row r="77" spans="1:28" s="26" customFormat="1" ht="18.75" customHeight="1">
      <c r="A77" s="518" t="s">
        <v>314</v>
      </c>
      <c r="B77" s="326">
        <v>447</v>
      </c>
      <c r="C77" s="326">
        <v>272</v>
      </c>
      <c r="D77" s="326">
        <v>257</v>
      </c>
      <c r="E77" s="326">
        <v>217</v>
      </c>
      <c r="F77" s="326">
        <v>33</v>
      </c>
      <c r="G77" s="326">
        <v>4</v>
      </c>
      <c r="H77" s="326">
        <v>4</v>
      </c>
      <c r="I77" s="326" t="s">
        <v>93</v>
      </c>
      <c r="J77" s="326" t="s">
        <v>93</v>
      </c>
      <c r="K77" s="327">
        <v>22</v>
      </c>
      <c r="L77" s="326">
        <v>21</v>
      </c>
      <c r="M77" s="328">
        <v>1</v>
      </c>
      <c r="N77" s="327">
        <v>2</v>
      </c>
      <c r="O77" s="326">
        <v>15</v>
      </c>
      <c r="P77" s="326">
        <v>54</v>
      </c>
      <c r="Q77" s="326">
        <v>4</v>
      </c>
      <c r="R77" s="326">
        <v>9</v>
      </c>
      <c r="S77" s="326">
        <v>2</v>
      </c>
      <c r="T77" s="326">
        <v>22</v>
      </c>
      <c r="U77" s="326">
        <v>17</v>
      </c>
      <c r="V77" s="326">
        <v>8</v>
      </c>
      <c r="W77" s="326">
        <v>31</v>
      </c>
      <c r="X77" s="326">
        <v>4</v>
      </c>
      <c r="Y77" s="326">
        <v>25</v>
      </c>
      <c r="Z77" s="326">
        <v>12</v>
      </c>
      <c r="AA77" s="328">
        <v>4</v>
      </c>
      <c r="AB77" s="328">
        <v>15</v>
      </c>
    </row>
    <row r="78" spans="1:28" s="26" customFormat="1" ht="18.75" customHeight="1">
      <c r="A78" s="518" t="s">
        <v>315</v>
      </c>
      <c r="B78" s="326">
        <v>516</v>
      </c>
      <c r="C78" s="326">
        <v>289</v>
      </c>
      <c r="D78" s="326">
        <v>278</v>
      </c>
      <c r="E78" s="326">
        <v>235</v>
      </c>
      <c r="F78" s="326">
        <v>32</v>
      </c>
      <c r="G78" s="326">
        <v>7</v>
      </c>
      <c r="H78" s="326">
        <v>3</v>
      </c>
      <c r="I78" s="326" t="s">
        <v>93</v>
      </c>
      <c r="J78" s="326" t="s">
        <v>93</v>
      </c>
      <c r="K78" s="327">
        <v>21</v>
      </c>
      <c r="L78" s="326">
        <v>27</v>
      </c>
      <c r="M78" s="328">
        <v>2</v>
      </c>
      <c r="N78" s="327">
        <v>9</v>
      </c>
      <c r="O78" s="326">
        <v>8</v>
      </c>
      <c r="P78" s="326">
        <v>55</v>
      </c>
      <c r="Q78" s="326">
        <v>7</v>
      </c>
      <c r="R78" s="326">
        <v>4</v>
      </c>
      <c r="S78" s="326">
        <v>9</v>
      </c>
      <c r="T78" s="326">
        <v>20</v>
      </c>
      <c r="U78" s="326">
        <v>8</v>
      </c>
      <c r="V78" s="326">
        <v>17</v>
      </c>
      <c r="W78" s="326">
        <v>43</v>
      </c>
      <c r="X78" s="326">
        <v>1</v>
      </c>
      <c r="Y78" s="326">
        <v>23</v>
      </c>
      <c r="Z78" s="326">
        <v>14</v>
      </c>
      <c r="AA78" s="328">
        <v>7</v>
      </c>
      <c r="AB78" s="328">
        <v>11</v>
      </c>
    </row>
    <row r="79" spans="1:28" s="26" customFormat="1" ht="18.75" customHeight="1">
      <c r="A79" s="518" t="s">
        <v>316</v>
      </c>
      <c r="B79" s="326">
        <v>386</v>
      </c>
      <c r="C79" s="326">
        <v>230</v>
      </c>
      <c r="D79" s="326">
        <v>220</v>
      </c>
      <c r="E79" s="326">
        <v>186</v>
      </c>
      <c r="F79" s="326">
        <v>21</v>
      </c>
      <c r="G79" s="326">
        <v>8</v>
      </c>
      <c r="H79" s="326">
        <v>4</v>
      </c>
      <c r="I79" s="326" t="s">
        <v>93</v>
      </c>
      <c r="J79" s="326" t="s">
        <v>93</v>
      </c>
      <c r="K79" s="327">
        <v>14</v>
      </c>
      <c r="L79" s="326">
        <v>24</v>
      </c>
      <c r="M79" s="328">
        <v>1</v>
      </c>
      <c r="N79" s="327">
        <v>3</v>
      </c>
      <c r="O79" s="326">
        <v>10</v>
      </c>
      <c r="P79" s="326">
        <v>42</v>
      </c>
      <c r="Q79" s="326">
        <v>9</v>
      </c>
      <c r="R79" s="326">
        <v>2</v>
      </c>
      <c r="S79" s="326">
        <v>9</v>
      </c>
      <c r="T79" s="326">
        <v>7</v>
      </c>
      <c r="U79" s="326">
        <v>12</v>
      </c>
      <c r="V79" s="326">
        <v>18</v>
      </c>
      <c r="W79" s="326">
        <v>36</v>
      </c>
      <c r="X79" s="326" t="s">
        <v>93</v>
      </c>
      <c r="Y79" s="326">
        <v>14</v>
      </c>
      <c r="Z79" s="326">
        <v>8</v>
      </c>
      <c r="AA79" s="328">
        <v>7</v>
      </c>
      <c r="AB79" s="328">
        <v>10</v>
      </c>
    </row>
    <row r="80" spans="1:28" s="26" customFormat="1" ht="18.75" customHeight="1">
      <c r="A80" s="518" t="s">
        <v>317</v>
      </c>
      <c r="B80" s="326">
        <v>387</v>
      </c>
      <c r="C80" s="326">
        <v>174</v>
      </c>
      <c r="D80" s="326">
        <v>170</v>
      </c>
      <c r="E80" s="326">
        <v>144</v>
      </c>
      <c r="F80" s="326">
        <v>17</v>
      </c>
      <c r="G80" s="326">
        <v>4</v>
      </c>
      <c r="H80" s="326">
        <v>1</v>
      </c>
      <c r="I80" s="326" t="s">
        <v>93</v>
      </c>
      <c r="J80" s="326" t="s">
        <v>93</v>
      </c>
      <c r="K80" s="327">
        <v>9</v>
      </c>
      <c r="L80" s="326">
        <v>10</v>
      </c>
      <c r="M80" s="328">
        <v>2</v>
      </c>
      <c r="N80" s="327">
        <v>4</v>
      </c>
      <c r="O80" s="326">
        <v>2</v>
      </c>
      <c r="P80" s="326">
        <v>20</v>
      </c>
      <c r="Q80" s="326">
        <v>2</v>
      </c>
      <c r="R80" s="326">
        <v>3</v>
      </c>
      <c r="S80" s="326">
        <v>6</v>
      </c>
      <c r="T80" s="326">
        <v>8</v>
      </c>
      <c r="U80" s="326">
        <v>4</v>
      </c>
      <c r="V80" s="326">
        <v>39</v>
      </c>
      <c r="W80" s="326">
        <v>37</v>
      </c>
      <c r="X80" s="326" t="s">
        <v>93</v>
      </c>
      <c r="Y80" s="326">
        <v>7</v>
      </c>
      <c r="Z80" s="326">
        <v>7</v>
      </c>
      <c r="AA80" s="328">
        <v>9</v>
      </c>
      <c r="AB80" s="328">
        <v>4</v>
      </c>
    </row>
    <row r="81" spans="1:28" s="26" customFormat="1" ht="18.75" customHeight="1">
      <c r="A81" s="518" t="s">
        <v>318</v>
      </c>
      <c r="B81" s="326">
        <v>1491</v>
      </c>
      <c r="C81" s="326">
        <v>943</v>
      </c>
      <c r="D81" s="326">
        <v>919</v>
      </c>
      <c r="E81" s="326">
        <v>824</v>
      </c>
      <c r="F81" s="326">
        <v>65</v>
      </c>
      <c r="G81" s="326">
        <v>15</v>
      </c>
      <c r="H81" s="326">
        <v>9</v>
      </c>
      <c r="I81" s="326" t="s">
        <v>93</v>
      </c>
      <c r="J81" s="326" t="s">
        <v>93</v>
      </c>
      <c r="K81" s="327">
        <v>43</v>
      </c>
      <c r="L81" s="326">
        <v>77</v>
      </c>
      <c r="M81" s="328">
        <v>12</v>
      </c>
      <c r="N81" s="327">
        <v>23</v>
      </c>
      <c r="O81" s="326">
        <v>28</v>
      </c>
      <c r="P81" s="326">
        <v>175</v>
      </c>
      <c r="Q81" s="326">
        <v>32</v>
      </c>
      <c r="R81" s="326">
        <v>17</v>
      </c>
      <c r="S81" s="326">
        <v>43</v>
      </c>
      <c r="T81" s="326">
        <v>50</v>
      </c>
      <c r="U81" s="326">
        <v>38</v>
      </c>
      <c r="V81" s="326">
        <v>73</v>
      </c>
      <c r="W81" s="326">
        <v>137</v>
      </c>
      <c r="X81" s="326">
        <v>13</v>
      </c>
      <c r="Y81" s="326">
        <v>57</v>
      </c>
      <c r="Z81" s="326">
        <v>68</v>
      </c>
      <c r="AA81" s="328">
        <v>24</v>
      </c>
      <c r="AB81" s="328">
        <v>24</v>
      </c>
    </row>
    <row r="82" spans="1:28" s="26" customFormat="1" ht="18.75" customHeight="1">
      <c r="A82" s="518" t="s">
        <v>319</v>
      </c>
      <c r="B82" s="326">
        <v>741</v>
      </c>
      <c r="C82" s="326">
        <v>472</v>
      </c>
      <c r="D82" s="326">
        <v>452</v>
      </c>
      <c r="E82" s="326">
        <v>385</v>
      </c>
      <c r="F82" s="326">
        <v>44</v>
      </c>
      <c r="G82" s="326">
        <v>18</v>
      </c>
      <c r="H82" s="326">
        <v>7</v>
      </c>
      <c r="I82" s="326">
        <v>1</v>
      </c>
      <c r="J82" s="326" t="s">
        <v>93</v>
      </c>
      <c r="K82" s="327">
        <v>30</v>
      </c>
      <c r="L82" s="326">
        <v>46</v>
      </c>
      <c r="M82" s="328">
        <v>1</v>
      </c>
      <c r="N82" s="327">
        <v>7</v>
      </c>
      <c r="O82" s="326">
        <v>19</v>
      </c>
      <c r="P82" s="326">
        <v>66</v>
      </c>
      <c r="Q82" s="326">
        <v>15</v>
      </c>
      <c r="R82" s="326">
        <v>6</v>
      </c>
      <c r="S82" s="326">
        <v>14</v>
      </c>
      <c r="T82" s="326">
        <v>36</v>
      </c>
      <c r="U82" s="326">
        <v>28</v>
      </c>
      <c r="V82" s="326">
        <v>30</v>
      </c>
      <c r="W82" s="326">
        <v>95</v>
      </c>
      <c r="X82" s="326">
        <v>1</v>
      </c>
      <c r="Y82" s="326">
        <v>19</v>
      </c>
      <c r="Z82" s="326">
        <v>22</v>
      </c>
      <c r="AA82" s="328">
        <v>9</v>
      </c>
      <c r="AB82" s="328">
        <v>20</v>
      </c>
    </row>
    <row r="83" spans="1:28" s="26" customFormat="1" ht="18.75" customHeight="1">
      <c r="A83" s="518" t="s">
        <v>320</v>
      </c>
      <c r="B83" s="326">
        <v>1099</v>
      </c>
      <c r="C83" s="326">
        <v>671</v>
      </c>
      <c r="D83" s="326">
        <v>637</v>
      </c>
      <c r="E83" s="326">
        <v>581</v>
      </c>
      <c r="F83" s="326">
        <v>35</v>
      </c>
      <c r="G83" s="326">
        <v>9</v>
      </c>
      <c r="H83" s="326">
        <v>5</v>
      </c>
      <c r="I83" s="326" t="s">
        <v>93</v>
      </c>
      <c r="J83" s="326" t="s">
        <v>93</v>
      </c>
      <c r="K83" s="327">
        <v>39</v>
      </c>
      <c r="L83" s="326">
        <v>54</v>
      </c>
      <c r="M83" s="328">
        <v>2</v>
      </c>
      <c r="N83" s="327">
        <v>6</v>
      </c>
      <c r="O83" s="326">
        <v>33</v>
      </c>
      <c r="P83" s="326">
        <v>118</v>
      </c>
      <c r="Q83" s="326">
        <v>20</v>
      </c>
      <c r="R83" s="326">
        <v>8</v>
      </c>
      <c r="S83" s="326">
        <v>13</v>
      </c>
      <c r="T83" s="326">
        <v>46</v>
      </c>
      <c r="U83" s="326">
        <v>34</v>
      </c>
      <c r="V83" s="326">
        <v>34</v>
      </c>
      <c r="W83" s="326">
        <v>123</v>
      </c>
      <c r="X83" s="326">
        <v>10</v>
      </c>
      <c r="Y83" s="326">
        <v>46</v>
      </c>
      <c r="Z83" s="326">
        <v>29</v>
      </c>
      <c r="AA83" s="328">
        <v>17</v>
      </c>
      <c r="AB83" s="328">
        <v>34</v>
      </c>
    </row>
    <row r="84" spans="1:28" s="26" customFormat="1" ht="18.75" customHeight="1">
      <c r="A84" s="518" t="s">
        <v>321</v>
      </c>
      <c r="B84" s="326">
        <v>323</v>
      </c>
      <c r="C84" s="326">
        <v>193</v>
      </c>
      <c r="D84" s="326">
        <v>186</v>
      </c>
      <c r="E84" s="326">
        <v>154</v>
      </c>
      <c r="F84" s="326">
        <v>23</v>
      </c>
      <c r="G84" s="326">
        <v>5</v>
      </c>
      <c r="H84" s="326">
        <v>3</v>
      </c>
      <c r="I84" s="326" t="s">
        <v>93</v>
      </c>
      <c r="J84" s="326" t="s">
        <v>93</v>
      </c>
      <c r="K84" s="327">
        <v>8</v>
      </c>
      <c r="L84" s="326">
        <v>14</v>
      </c>
      <c r="M84" s="328">
        <v>1</v>
      </c>
      <c r="N84" s="327">
        <v>1</v>
      </c>
      <c r="O84" s="326">
        <v>5</v>
      </c>
      <c r="P84" s="326">
        <v>32</v>
      </c>
      <c r="Q84" s="326">
        <v>6</v>
      </c>
      <c r="R84" s="326">
        <v>5</v>
      </c>
      <c r="S84" s="326">
        <v>5</v>
      </c>
      <c r="T84" s="326">
        <v>14</v>
      </c>
      <c r="U84" s="326">
        <v>5</v>
      </c>
      <c r="V84" s="326">
        <v>23</v>
      </c>
      <c r="W84" s="326">
        <v>23</v>
      </c>
      <c r="X84" s="326">
        <v>1</v>
      </c>
      <c r="Y84" s="326">
        <v>11</v>
      </c>
      <c r="Z84" s="326">
        <v>22</v>
      </c>
      <c r="AA84" s="328">
        <v>7</v>
      </c>
      <c r="AB84" s="328">
        <v>7</v>
      </c>
    </row>
    <row r="85" spans="1:28" s="26" customFormat="1" ht="18.75" customHeight="1">
      <c r="A85" s="518" t="s">
        <v>322</v>
      </c>
      <c r="B85" s="326">
        <v>593</v>
      </c>
      <c r="C85" s="326">
        <v>433</v>
      </c>
      <c r="D85" s="326">
        <v>422</v>
      </c>
      <c r="E85" s="326">
        <v>387</v>
      </c>
      <c r="F85" s="326">
        <v>22</v>
      </c>
      <c r="G85" s="326">
        <v>7</v>
      </c>
      <c r="H85" s="326">
        <v>6</v>
      </c>
      <c r="I85" s="326">
        <v>1</v>
      </c>
      <c r="J85" s="326" t="s">
        <v>93</v>
      </c>
      <c r="K85" s="327">
        <v>16</v>
      </c>
      <c r="L85" s="326">
        <v>31</v>
      </c>
      <c r="M85" s="328">
        <v>2</v>
      </c>
      <c r="N85" s="327">
        <v>2</v>
      </c>
      <c r="O85" s="326">
        <v>7</v>
      </c>
      <c r="P85" s="326">
        <v>59</v>
      </c>
      <c r="Q85" s="326">
        <v>12</v>
      </c>
      <c r="R85" s="326">
        <v>8</v>
      </c>
      <c r="S85" s="326">
        <v>14</v>
      </c>
      <c r="T85" s="326">
        <v>30</v>
      </c>
      <c r="U85" s="326">
        <v>6</v>
      </c>
      <c r="V85" s="326">
        <v>35</v>
      </c>
      <c r="W85" s="326">
        <v>68</v>
      </c>
      <c r="X85" s="326">
        <v>12</v>
      </c>
      <c r="Y85" s="326">
        <v>21</v>
      </c>
      <c r="Z85" s="326">
        <v>82</v>
      </c>
      <c r="AA85" s="328">
        <v>10</v>
      </c>
      <c r="AB85" s="328">
        <v>11</v>
      </c>
    </row>
    <row r="86" spans="1:28" s="26" customFormat="1" ht="18.75" customHeight="1">
      <c r="A86" s="518" t="s">
        <v>323</v>
      </c>
      <c r="B86" s="326">
        <v>828</v>
      </c>
      <c r="C86" s="326">
        <v>481</v>
      </c>
      <c r="D86" s="326">
        <v>465</v>
      </c>
      <c r="E86" s="326">
        <v>406</v>
      </c>
      <c r="F86" s="326">
        <v>39</v>
      </c>
      <c r="G86" s="326">
        <v>8</v>
      </c>
      <c r="H86" s="326">
        <v>4</v>
      </c>
      <c r="I86" s="326" t="s">
        <v>93</v>
      </c>
      <c r="J86" s="326" t="s">
        <v>93</v>
      </c>
      <c r="K86" s="327">
        <v>28</v>
      </c>
      <c r="L86" s="326">
        <v>45</v>
      </c>
      <c r="M86" s="328">
        <v>3</v>
      </c>
      <c r="N86" s="327">
        <v>4</v>
      </c>
      <c r="O86" s="326">
        <v>14</v>
      </c>
      <c r="P86" s="326">
        <v>80</v>
      </c>
      <c r="Q86" s="326">
        <v>26</v>
      </c>
      <c r="R86" s="326">
        <v>4</v>
      </c>
      <c r="S86" s="326">
        <v>16</v>
      </c>
      <c r="T86" s="326">
        <v>19</v>
      </c>
      <c r="U86" s="326">
        <v>16</v>
      </c>
      <c r="V86" s="326">
        <v>49</v>
      </c>
      <c r="W86" s="326">
        <v>82</v>
      </c>
      <c r="X86" s="326">
        <v>4</v>
      </c>
      <c r="Y86" s="326">
        <v>30</v>
      </c>
      <c r="Z86" s="326">
        <v>26</v>
      </c>
      <c r="AA86" s="328">
        <v>15</v>
      </c>
      <c r="AB86" s="328">
        <v>16</v>
      </c>
    </row>
    <row r="87" spans="1:28" s="26" customFormat="1" ht="18.75" customHeight="1">
      <c r="A87" s="518" t="s">
        <v>324</v>
      </c>
      <c r="B87" s="326">
        <v>734</v>
      </c>
      <c r="C87" s="326">
        <v>417</v>
      </c>
      <c r="D87" s="326">
        <v>404</v>
      </c>
      <c r="E87" s="326">
        <v>362</v>
      </c>
      <c r="F87" s="326">
        <v>28</v>
      </c>
      <c r="G87" s="326">
        <v>5</v>
      </c>
      <c r="H87" s="326">
        <v>3</v>
      </c>
      <c r="I87" s="326">
        <v>1</v>
      </c>
      <c r="J87" s="326" t="s">
        <v>93</v>
      </c>
      <c r="K87" s="327">
        <v>35</v>
      </c>
      <c r="L87" s="326">
        <v>40</v>
      </c>
      <c r="M87" s="328">
        <v>1</v>
      </c>
      <c r="N87" s="327">
        <v>4</v>
      </c>
      <c r="O87" s="326">
        <v>18</v>
      </c>
      <c r="P87" s="326">
        <v>53</v>
      </c>
      <c r="Q87" s="326">
        <v>14</v>
      </c>
      <c r="R87" s="326">
        <v>10</v>
      </c>
      <c r="S87" s="326">
        <v>6</v>
      </c>
      <c r="T87" s="326">
        <v>25</v>
      </c>
      <c r="U87" s="326">
        <v>11</v>
      </c>
      <c r="V87" s="326">
        <v>24</v>
      </c>
      <c r="W87" s="326">
        <v>87</v>
      </c>
      <c r="X87" s="326">
        <v>5</v>
      </c>
      <c r="Y87" s="326">
        <v>26</v>
      </c>
      <c r="Z87" s="326">
        <v>21</v>
      </c>
      <c r="AA87" s="328">
        <v>20</v>
      </c>
      <c r="AB87" s="328">
        <v>13</v>
      </c>
    </row>
    <row r="88" spans="1:28" s="26" customFormat="1" ht="18.75" customHeight="1">
      <c r="A88" s="518" t="s">
        <v>325</v>
      </c>
      <c r="B88" s="326">
        <v>696</v>
      </c>
      <c r="C88" s="326">
        <v>439</v>
      </c>
      <c r="D88" s="326">
        <v>427</v>
      </c>
      <c r="E88" s="326">
        <v>392</v>
      </c>
      <c r="F88" s="326">
        <v>21</v>
      </c>
      <c r="G88" s="326">
        <v>7</v>
      </c>
      <c r="H88" s="326">
        <v>2</v>
      </c>
      <c r="I88" s="326" t="s">
        <v>93</v>
      </c>
      <c r="J88" s="326" t="s">
        <v>93</v>
      </c>
      <c r="K88" s="327">
        <v>44</v>
      </c>
      <c r="L88" s="326">
        <v>46</v>
      </c>
      <c r="M88" s="328">
        <v>4</v>
      </c>
      <c r="N88" s="327">
        <v>6</v>
      </c>
      <c r="O88" s="326">
        <v>18</v>
      </c>
      <c r="P88" s="326">
        <v>52</v>
      </c>
      <c r="Q88" s="326">
        <v>23</v>
      </c>
      <c r="R88" s="326">
        <v>10</v>
      </c>
      <c r="S88" s="326">
        <v>9</v>
      </c>
      <c r="T88" s="326">
        <v>21</v>
      </c>
      <c r="U88" s="326">
        <v>9</v>
      </c>
      <c r="V88" s="326">
        <v>29</v>
      </c>
      <c r="W88" s="326">
        <v>74</v>
      </c>
      <c r="X88" s="326">
        <v>11</v>
      </c>
      <c r="Y88" s="326">
        <v>21</v>
      </c>
      <c r="Z88" s="326">
        <v>35</v>
      </c>
      <c r="AA88" s="328">
        <v>13</v>
      </c>
      <c r="AB88" s="328">
        <v>12</v>
      </c>
    </row>
    <row r="89" spans="1:28" s="26" customFormat="1" ht="18.75" customHeight="1">
      <c r="A89" s="518" t="s">
        <v>326</v>
      </c>
      <c r="B89" s="326">
        <v>726</v>
      </c>
      <c r="C89" s="326">
        <v>446</v>
      </c>
      <c r="D89" s="326">
        <v>431</v>
      </c>
      <c r="E89" s="326">
        <v>378</v>
      </c>
      <c r="F89" s="326">
        <v>33</v>
      </c>
      <c r="G89" s="326">
        <v>16</v>
      </c>
      <c r="H89" s="326">
        <v>7</v>
      </c>
      <c r="I89" s="326" t="s">
        <v>93</v>
      </c>
      <c r="J89" s="326" t="s">
        <v>93</v>
      </c>
      <c r="K89" s="327">
        <v>26</v>
      </c>
      <c r="L89" s="326">
        <v>44</v>
      </c>
      <c r="M89" s="328">
        <v>2</v>
      </c>
      <c r="N89" s="327">
        <v>7</v>
      </c>
      <c r="O89" s="326">
        <v>21</v>
      </c>
      <c r="P89" s="326">
        <v>69</v>
      </c>
      <c r="Q89" s="326">
        <v>19</v>
      </c>
      <c r="R89" s="326">
        <v>11</v>
      </c>
      <c r="S89" s="326">
        <v>8</v>
      </c>
      <c r="T89" s="326">
        <v>17</v>
      </c>
      <c r="U89" s="326">
        <v>13</v>
      </c>
      <c r="V89" s="326">
        <v>39</v>
      </c>
      <c r="W89" s="326">
        <v>80</v>
      </c>
      <c r="X89" s="326">
        <v>12</v>
      </c>
      <c r="Y89" s="326">
        <v>30</v>
      </c>
      <c r="Z89" s="326">
        <v>18</v>
      </c>
      <c r="AA89" s="328">
        <v>8</v>
      </c>
      <c r="AB89" s="328">
        <v>15</v>
      </c>
    </row>
    <row r="90" spans="1:28" s="26" customFormat="1" ht="18.75" customHeight="1">
      <c r="A90" s="518" t="s">
        <v>327</v>
      </c>
      <c r="B90" s="326">
        <v>768</v>
      </c>
      <c r="C90" s="326">
        <v>437</v>
      </c>
      <c r="D90" s="326">
        <v>417</v>
      </c>
      <c r="E90" s="326">
        <v>380</v>
      </c>
      <c r="F90" s="326">
        <v>32</v>
      </c>
      <c r="G90" s="326">
        <v>2</v>
      </c>
      <c r="H90" s="326">
        <v>2</v>
      </c>
      <c r="I90" s="326" t="s">
        <v>93</v>
      </c>
      <c r="J90" s="326" t="s">
        <v>93</v>
      </c>
      <c r="K90" s="327">
        <v>24</v>
      </c>
      <c r="L90" s="326">
        <v>47</v>
      </c>
      <c r="M90" s="328">
        <v>3</v>
      </c>
      <c r="N90" s="327">
        <v>11</v>
      </c>
      <c r="O90" s="326">
        <v>15</v>
      </c>
      <c r="P90" s="326">
        <v>81</v>
      </c>
      <c r="Q90" s="326">
        <v>10</v>
      </c>
      <c r="R90" s="326">
        <v>9</v>
      </c>
      <c r="S90" s="326">
        <v>14</v>
      </c>
      <c r="T90" s="326">
        <v>26</v>
      </c>
      <c r="U90" s="326">
        <v>9</v>
      </c>
      <c r="V90" s="326">
        <v>28</v>
      </c>
      <c r="W90" s="326">
        <v>82</v>
      </c>
      <c r="X90" s="326">
        <v>2</v>
      </c>
      <c r="Y90" s="326">
        <v>24</v>
      </c>
      <c r="Z90" s="326">
        <v>25</v>
      </c>
      <c r="AA90" s="328">
        <v>5</v>
      </c>
      <c r="AB90" s="328">
        <v>20</v>
      </c>
    </row>
    <row r="91" spans="1:28" s="26" customFormat="1" ht="18.75" customHeight="1">
      <c r="A91" s="518" t="s">
        <v>328</v>
      </c>
      <c r="B91" s="326">
        <v>856</v>
      </c>
      <c r="C91" s="326">
        <v>504</v>
      </c>
      <c r="D91" s="326">
        <v>490</v>
      </c>
      <c r="E91" s="326">
        <v>440</v>
      </c>
      <c r="F91" s="326">
        <v>32</v>
      </c>
      <c r="G91" s="326">
        <v>11</v>
      </c>
      <c r="H91" s="326">
        <v>6</v>
      </c>
      <c r="I91" s="326" t="s">
        <v>93</v>
      </c>
      <c r="J91" s="326" t="s">
        <v>93</v>
      </c>
      <c r="K91" s="327">
        <v>38</v>
      </c>
      <c r="L91" s="326">
        <v>47</v>
      </c>
      <c r="M91" s="328">
        <v>4</v>
      </c>
      <c r="N91" s="327">
        <v>6</v>
      </c>
      <c r="O91" s="326">
        <v>14</v>
      </c>
      <c r="P91" s="326">
        <v>77</v>
      </c>
      <c r="Q91" s="326">
        <v>22</v>
      </c>
      <c r="R91" s="326">
        <v>4</v>
      </c>
      <c r="S91" s="326">
        <v>10</v>
      </c>
      <c r="T91" s="326">
        <v>22</v>
      </c>
      <c r="U91" s="326">
        <v>17</v>
      </c>
      <c r="V91" s="326">
        <v>45</v>
      </c>
      <c r="W91" s="326">
        <v>98</v>
      </c>
      <c r="X91" s="326">
        <v>5</v>
      </c>
      <c r="Y91" s="326">
        <v>35</v>
      </c>
      <c r="Z91" s="326">
        <v>27</v>
      </c>
      <c r="AA91" s="328">
        <v>13</v>
      </c>
      <c r="AB91" s="328">
        <v>14</v>
      </c>
    </row>
    <row r="92" spans="1:28" s="26" customFormat="1" ht="18.75" customHeight="1">
      <c r="A92" s="518" t="s">
        <v>329</v>
      </c>
      <c r="B92" s="326">
        <v>856</v>
      </c>
      <c r="C92" s="326">
        <v>442</v>
      </c>
      <c r="D92" s="326">
        <v>413</v>
      </c>
      <c r="E92" s="326">
        <v>364</v>
      </c>
      <c r="F92" s="326">
        <v>28</v>
      </c>
      <c r="G92" s="326">
        <v>4</v>
      </c>
      <c r="H92" s="326">
        <v>3</v>
      </c>
      <c r="I92" s="326" t="s">
        <v>93</v>
      </c>
      <c r="J92" s="326" t="s">
        <v>93</v>
      </c>
      <c r="K92" s="327">
        <v>21</v>
      </c>
      <c r="L92" s="326">
        <v>57</v>
      </c>
      <c r="M92" s="328">
        <v>3</v>
      </c>
      <c r="N92" s="327">
        <v>9</v>
      </c>
      <c r="O92" s="326">
        <v>16</v>
      </c>
      <c r="P92" s="326">
        <v>74</v>
      </c>
      <c r="Q92" s="326">
        <v>5</v>
      </c>
      <c r="R92" s="326">
        <v>2</v>
      </c>
      <c r="S92" s="326">
        <v>8</v>
      </c>
      <c r="T92" s="326">
        <v>29</v>
      </c>
      <c r="U92" s="326">
        <v>12</v>
      </c>
      <c r="V92" s="326">
        <v>23</v>
      </c>
      <c r="W92" s="326">
        <v>83</v>
      </c>
      <c r="X92" s="326">
        <v>2</v>
      </c>
      <c r="Y92" s="326">
        <v>33</v>
      </c>
      <c r="Z92" s="326">
        <v>11</v>
      </c>
      <c r="AA92" s="328">
        <v>22</v>
      </c>
      <c r="AB92" s="328">
        <v>29</v>
      </c>
    </row>
    <row r="93" spans="1:28" s="26" customFormat="1" ht="18.75" customHeight="1">
      <c r="A93" s="518" t="s">
        <v>330</v>
      </c>
      <c r="B93" s="326">
        <v>210</v>
      </c>
      <c r="C93" s="326">
        <v>114</v>
      </c>
      <c r="D93" s="326">
        <v>111</v>
      </c>
      <c r="E93" s="326">
        <v>94</v>
      </c>
      <c r="F93" s="326">
        <v>12</v>
      </c>
      <c r="G93" s="326">
        <v>5</v>
      </c>
      <c r="H93" s="326" t="s">
        <v>93</v>
      </c>
      <c r="I93" s="326" t="s">
        <v>93</v>
      </c>
      <c r="J93" s="326" t="s">
        <v>93</v>
      </c>
      <c r="K93" s="327">
        <v>9</v>
      </c>
      <c r="L93" s="326">
        <v>12</v>
      </c>
      <c r="M93" s="328" t="s">
        <v>93</v>
      </c>
      <c r="N93" s="327" t="s">
        <v>93</v>
      </c>
      <c r="O93" s="326">
        <v>4</v>
      </c>
      <c r="P93" s="326">
        <v>22</v>
      </c>
      <c r="Q93" s="326">
        <v>2</v>
      </c>
      <c r="R93" s="326">
        <v>6</v>
      </c>
      <c r="S93" s="326">
        <v>1</v>
      </c>
      <c r="T93" s="326">
        <v>6</v>
      </c>
      <c r="U93" s="326">
        <v>5</v>
      </c>
      <c r="V93" s="326">
        <v>9</v>
      </c>
      <c r="W93" s="326">
        <v>20</v>
      </c>
      <c r="X93" s="326">
        <v>1</v>
      </c>
      <c r="Y93" s="326">
        <v>6</v>
      </c>
      <c r="Z93" s="326">
        <v>6</v>
      </c>
      <c r="AA93" s="328">
        <v>2</v>
      </c>
      <c r="AB93" s="328">
        <v>3</v>
      </c>
    </row>
    <row r="94" spans="1:28" s="26" customFormat="1" ht="18.75" customHeight="1">
      <c r="A94" s="518" t="s">
        <v>331</v>
      </c>
      <c r="B94" s="326">
        <v>740</v>
      </c>
      <c r="C94" s="326">
        <v>441</v>
      </c>
      <c r="D94" s="326">
        <v>426</v>
      </c>
      <c r="E94" s="326">
        <v>378</v>
      </c>
      <c r="F94" s="326">
        <v>32</v>
      </c>
      <c r="G94" s="326">
        <v>10</v>
      </c>
      <c r="H94" s="326">
        <v>1</v>
      </c>
      <c r="I94" s="326" t="s">
        <v>93</v>
      </c>
      <c r="J94" s="326" t="s">
        <v>93</v>
      </c>
      <c r="K94" s="327">
        <v>26</v>
      </c>
      <c r="L94" s="326">
        <v>40</v>
      </c>
      <c r="M94" s="328">
        <v>4</v>
      </c>
      <c r="N94" s="327">
        <v>8</v>
      </c>
      <c r="O94" s="326">
        <v>16</v>
      </c>
      <c r="P94" s="326">
        <v>73</v>
      </c>
      <c r="Q94" s="326">
        <v>12</v>
      </c>
      <c r="R94" s="326">
        <v>11</v>
      </c>
      <c r="S94" s="326">
        <v>13</v>
      </c>
      <c r="T94" s="326">
        <v>23</v>
      </c>
      <c r="U94" s="326">
        <v>8</v>
      </c>
      <c r="V94" s="326">
        <v>35</v>
      </c>
      <c r="W94" s="326">
        <v>78</v>
      </c>
      <c r="X94" s="326">
        <v>6</v>
      </c>
      <c r="Y94" s="326">
        <v>31</v>
      </c>
      <c r="Z94" s="326">
        <v>33</v>
      </c>
      <c r="AA94" s="328">
        <v>8</v>
      </c>
      <c r="AB94" s="328">
        <v>15</v>
      </c>
    </row>
    <row r="95" spans="1:28" s="26" customFormat="1" ht="18.75" customHeight="1">
      <c r="A95" s="518" t="s">
        <v>332</v>
      </c>
      <c r="B95" s="326">
        <v>481</v>
      </c>
      <c r="C95" s="326">
        <v>276</v>
      </c>
      <c r="D95" s="326">
        <v>259</v>
      </c>
      <c r="E95" s="326">
        <v>211</v>
      </c>
      <c r="F95" s="326">
        <v>26</v>
      </c>
      <c r="G95" s="326">
        <v>7</v>
      </c>
      <c r="H95" s="326" t="s">
        <v>93</v>
      </c>
      <c r="I95" s="326" t="s">
        <v>93</v>
      </c>
      <c r="J95" s="326" t="s">
        <v>93</v>
      </c>
      <c r="K95" s="327">
        <v>27</v>
      </c>
      <c r="L95" s="326">
        <v>34</v>
      </c>
      <c r="M95" s="328">
        <v>1</v>
      </c>
      <c r="N95" s="327">
        <v>4</v>
      </c>
      <c r="O95" s="326">
        <v>9</v>
      </c>
      <c r="P95" s="326">
        <v>44</v>
      </c>
      <c r="Q95" s="326">
        <v>6</v>
      </c>
      <c r="R95" s="326">
        <v>2</v>
      </c>
      <c r="S95" s="326">
        <v>10</v>
      </c>
      <c r="T95" s="326">
        <v>17</v>
      </c>
      <c r="U95" s="326">
        <v>11</v>
      </c>
      <c r="V95" s="326">
        <v>15</v>
      </c>
      <c r="W95" s="326">
        <v>34</v>
      </c>
      <c r="X95" s="326">
        <v>1</v>
      </c>
      <c r="Y95" s="326">
        <v>17</v>
      </c>
      <c r="Z95" s="326">
        <v>9</v>
      </c>
      <c r="AA95" s="328">
        <v>18</v>
      </c>
      <c r="AB95" s="328">
        <v>17</v>
      </c>
    </row>
    <row r="96" spans="1:28" s="26" customFormat="1" ht="18.75" customHeight="1">
      <c r="A96" s="518" t="s">
        <v>333</v>
      </c>
      <c r="B96" s="326">
        <v>870</v>
      </c>
      <c r="C96" s="326">
        <v>556</v>
      </c>
      <c r="D96" s="326">
        <v>544</v>
      </c>
      <c r="E96" s="326">
        <v>497</v>
      </c>
      <c r="F96" s="326">
        <v>31</v>
      </c>
      <c r="G96" s="326">
        <v>5</v>
      </c>
      <c r="H96" s="326">
        <v>5</v>
      </c>
      <c r="I96" s="326">
        <v>1</v>
      </c>
      <c r="J96" s="326" t="s">
        <v>93</v>
      </c>
      <c r="K96" s="327">
        <v>46</v>
      </c>
      <c r="L96" s="326">
        <v>78</v>
      </c>
      <c r="M96" s="328" t="s">
        <v>93</v>
      </c>
      <c r="N96" s="327">
        <v>6</v>
      </c>
      <c r="O96" s="326">
        <v>18</v>
      </c>
      <c r="P96" s="326">
        <v>91</v>
      </c>
      <c r="Q96" s="326">
        <v>18</v>
      </c>
      <c r="R96" s="326">
        <v>11</v>
      </c>
      <c r="S96" s="326">
        <v>12</v>
      </c>
      <c r="T96" s="326">
        <v>24</v>
      </c>
      <c r="U96" s="326">
        <v>26</v>
      </c>
      <c r="V96" s="326">
        <v>46</v>
      </c>
      <c r="W96" s="326">
        <v>81</v>
      </c>
      <c r="X96" s="326">
        <v>7</v>
      </c>
      <c r="Y96" s="326">
        <v>19</v>
      </c>
      <c r="Z96" s="326">
        <v>40</v>
      </c>
      <c r="AA96" s="328">
        <v>15</v>
      </c>
      <c r="AB96" s="328">
        <v>12</v>
      </c>
    </row>
    <row r="97" spans="1:28" s="26" customFormat="1" ht="18.75" customHeight="1">
      <c r="A97" s="518" t="s">
        <v>334</v>
      </c>
      <c r="B97" s="326">
        <v>830</v>
      </c>
      <c r="C97" s="326">
        <v>452</v>
      </c>
      <c r="D97" s="326">
        <v>429</v>
      </c>
      <c r="E97" s="326">
        <v>382</v>
      </c>
      <c r="F97" s="326">
        <v>27</v>
      </c>
      <c r="G97" s="326">
        <v>10</v>
      </c>
      <c r="H97" s="326">
        <v>10</v>
      </c>
      <c r="I97" s="326" t="s">
        <v>93</v>
      </c>
      <c r="J97" s="326" t="s">
        <v>93</v>
      </c>
      <c r="K97" s="327">
        <v>25</v>
      </c>
      <c r="L97" s="326">
        <v>53</v>
      </c>
      <c r="M97" s="328">
        <v>2</v>
      </c>
      <c r="N97" s="327">
        <v>7</v>
      </c>
      <c r="O97" s="326">
        <v>24</v>
      </c>
      <c r="P97" s="326">
        <v>67</v>
      </c>
      <c r="Q97" s="326">
        <v>10</v>
      </c>
      <c r="R97" s="326">
        <v>7</v>
      </c>
      <c r="S97" s="326">
        <v>19</v>
      </c>
      <c r="T97" s="326">
        <v>26</v>
      </c>
      <c r="U97" s="326">
        <v>14</v>
      </c>
      <c r="V97" s="326">
        <v>26</v>
      </c>
      <c r="W97" s="326">
        <v>67</v>
      </c>
      <c r="X97" s="326">
        <v>5</v>
      </c>
      <c r="Y97" s="326">
        <v>33</v>
      </c>
      <c r="Z97" s="326">
        <v>23</v>
      </c>
      <c r="AA97" s="328">
        <v>11</v>
      </c>
      <c r="AB97" s="328">
        <v>23</v>
      </c>
    </row>
    <row r="98" spans="1:28" s="26" customFormat="1" ht="18.75" customHeight="1">
      <c r="A98" s="518" t="s">
        <v>335</v>
      </c>
      <c r="B98" s="326">
        <v>26</v>
      </c>
      <c r="C98" s="326">
        <v>12</v>
      </c>
      <c r="D98" s="326">
        <v>11</v>
      </c>
      <c r="E98" s="326">
        <v>10</v>
      </c>
      <c r="F98" s="326">
        <v>1</v>
      </c>
      <c r="G98" s="326" t="s">
        <v>93</v>
      </c>
      <c r="H98" s="326" t="s">
        <v>93</v>
      </c>
      <c r="I98" s="326" t="s">
        <v>93</v>
      </c>
      <c r="J98" s="326" t="s">
        <v>93</v>
      </c>
      <c r="K98" s="327">
        <v>2</v>
      </c>
      <c r="L98" s="326">
        <v>1</v>
      </c>
      <c r="M98" s="328" t="s">
        <v>93</v>
      </c>
      <c r="N98" s="327" t="s">
        <v>93</v>
      </c>
      <c r="O98" s="326">
        <v>1</v>
      </c>
      <c r="P98" s="326">
        <v>1</v>
      </c>
      <c r="Q98" s="326" t="s">
        <v>93</v>
      </c>
      <c r="R98" s="326" t="s">
        <v>93</v>
      </c>
      <c r="S98" s="326" t="s">
        <v>93</v>
      </c>
      <c r="T98" s="326">
        <v>1</v>
      </c>
      <c r="U98" s="326">
        <v>1</v>
      </c>
      <c r="V98" s="326" t="s">
        <v>93</v>
      </c>
      <c r="W98" s="326">
        <v>4</v>
      </c>
      <c r="X98" s="326" t="s">
        <v>93</v>
      </c>
      <c r="Y98" s="326" t="s">
        <v>93</v>
      </c>
      <c r="Z98" s="326" t="s">
        <v>93</v>
      </c>
      <c r="AA98" s="328" t="s">
        <v>93</v>
      </c>
      <c r="AB98" s="328">
        <v>1</v>
      </c>
    </row>
    <row r="99" spans="1:28" s="26" customFormat="1" ht="18.75" customHeight="1">
      <c r="A99" s="518" t="s">
        <v>336</v>
      </c>
      <c r="B99" s="326">
        <v>1385</v>
      </c>
      <c r="C99" s="326">
        <v>901</v>
      </c>
      <c r="D99" s="326">
        <v>883</v>
      </c>
      <c r="E99" s="326">
        <v>794</v>
      </c>
      <c r="F99" s="326">
        <v>67</v>
      </c>
      <c r="G99" s="326">
        <v>16</v>
      </c>
      <c r="H99" s="326">
        <v>8</v>
      </c>
      <c r="I99" s="326" t="s">
        <v>93</v>
      </c>
      <c r="J99" s="326" t="s">
        <v>93</v>
      </c>
      <c r="K99" s="327">
        <v>52</v>
      </c>
      <c r="L99" s="326">
        <v>86</v>
      </c>
      <c r="M99" s="328">
        <v>1</v>
      </c>
      <c r="N99" s="327">
        <v>14</v>
      </c>
      <c r="O99" s="326">
        <v>25</v>
      </c>
      <c r="P99" s="326">
        <v>169</v>
      </c>
      <c r="Q99" s="326">
        <v>23</v>
      </c>
      <c r="R99" s="326">
        <v>17</v>
      </c>
      <c r="S99" s="326">
        <v>27</v>
      </c>
      <c r="T99" s="326">
        <v>44</v>
      </c>
      <c r="U99" s="326">
        <v>34</v>
      </c>
      <c r="V99" s="326">
        <v>77</v>
      </c>
      <c r="W99" s="326">
        <v>201</v>
      </c>
      <c r="X99" s="326">
        <v>6</v>
      </c>
      <c r="Y99" s="326">
        <v>53</v>
      </c>
      <c r="Z99" s="326">
        <v>35</v>
      </c>
      <c r="AA99" s="330">
        <v>11</v>
      </c>
      <c r="AB99" s="330">
        <v>18</v>
      </c>
    </row>
    <row r="100" spans="1:28" s="26" customFormat="1" ht="18.75" customHeight="1">
      <c r="A100" s="518" t="s">
        <v>337</v>
      </c>
      <c r="B100" s="326">
        <v>1192</v>
      </c>
      <c r="C100" s="326">
        <v>789</v>
      </c>
      <c r="D100" s="326">
        <v>758</v>
      </c>
      <c r="E100" s="326">
        <v>699</v>
      </c>
      <c r="F100" s="326">
        <v>33</v>
      </c>
      <c r="G100" s="326">
        <v>15</v>
      </c>
      <c r="H100" s="326">
        <v>9</v>
      </c>
      <c r="I100" s="326" t="s">
        <v>93</v>
      </c>
      <c r="J100" s="326" t="s">
        <v>93</v>
      </c>
      <c r="K100" s="327">
        <v>50</v>
      </c>
      <c r="L100" s="326">
        <v>68</v>
      </c>
      <c r="M100" s="328">
        <v>2</v>
      </c>
      <c r="N100" s="327">
        <v>9</v>
      </c>
      <c r="O100" s="326">
        <v>26</v>
      </c>
      <c r="P100" s="326">
        <v>138</v>
      </c>
      <c r="Q100" s="326">
        <v>18</v>
      </c>
      <c r="R100" s="326">
        <v>13</v>
      </c>
      <c r="S100" s="326">
        <v>27</v>
      </c>
      <c r="T100" s="326">
        <v>45</v>
      </c>
      <c r="U100" s="326">
        <v>22</v>
      </c>
      <c r="V100" s="326">
        <v>61</v>
      </c>
      <c r="W100" s="326">
        <v>169</v>
      </c>
      <c r="X100" s="326">
        <v>9</v>
      </c>
      <c r="Y100" s="326">
        <v>40</v>
      </c>
      <c r="Z100" s="326">
        <v>30</v>
      </c>
      <c r="AA100" s="330">
        <v>22</v>
      </c>
      <c r="AB100" s="330">
        <v>31</v>
      </c>
    </row>
    <row r="101" spans="1:28" s="26" customFormat="1" ht="18.75" customHeight="1">
      <c r="A101" s="518" t="s">
        <v>338</v>
      </c>
      <c r="B101" s="337">
        <v>1097</v>
      </c>
      <c r="C101" s="337">
        <v>700</v>
      </c>
      <c r="D101" s="337">
        <v>681</v>
      </c>
      <c r="E101" s="337">
        <v>609</v>
      </c>
      <c r="F101" s="337">
        <v>50</v>
      </c>
      <c r="G101" s="337">
        <v>11</v>
      </c>
      <c r="H101" s="337">
        <v>5</v>
      </c>
      <c r="I101" s="337" t="s">
        <v>93</v>
      </c>
      <c r="J101" s="337" t="s">
        <v>93</v>
      </c>
      <c r="K101" s="338">
        <v>38</v>
      </c>
      <c r="L101" s="337">
        <v>55</v>
      </c>
      <c r="M101" s="339">
        <v>4</v>
      </c>
      <c r="N101" s="338">
        <v>17</v>
      </c>
      <c r="O101" s="337">
        <v>16</v>
      </c>
      <c r="P101" s="337">
        <v>103</v>
      </c>
      <c r="Q101" s="337">
        <v>22</v>
      </c>
      <c r="R101" s="337">
        <v>12</v>
      </c>
      <c r="S101" s="337">
        <v>25</v>
      </c>
      <c r="T101" s="337">
        <v>50</v>
      </c>
      <c r="U101" s="337">
        <v>28</v>
      </c>
      <c r="V101" s="337">
        <v>82</v>
      </c>
      <c r="W101" s="337">
        <v>140</v>
      </c>
      <c r="X101" s="337">
        <v>8</v>
      </c>
      <c r="Y101" s="337">
        <v>36</v>
      </c>
      <c r="Z101" s="337">
        <v>27</v>
      </c>
      <c r="AA101" s="324">
        <v>13</v>
      </c>
      <c r="AB101" s="330">
        <v>19</v>
      </c>
    </row>
    <row r="102" spans="1:28" s="26" customFormat="1" ht="18.75" customHeight="1" thickBot="1">
      <c r="A102" s="519" t="s">
        <v>339</v>
      </c>
      <c r="B102" s="340">
        <v>606</v>
      </c>
      <c r="C102" s="340">
        <v>402</v>
      </c>
      <c r="D102" s="340">
        <v>384</v>
      </c>
      <c r="E102" s="340">
        <v>352</v>
      </c>
      <c r="F102" s="340">
        <v>22</v>
      </c>
      <c r="G102" s="340">
        <v>6</v>
      </c>
      <c r="H102" s="340">
        <v>3</v>
      </c>
      <c r="I102" s="340" t="s">
        <v>93</v>
      </c>
      <c r="J102" s="340" t="s">
        <v>93</v>
      </c>
      <c r="K102" s="341">
        <v>28</v>
      </c>
      <c r="L102" s="340">
        <v>39</v>
      </c>
      <c r="M102" s="335" t="s">
        <v>93</v>
      </c>
      <c r="N102" s="341">
        <v>3</v>
      </c>
      <c r="O102" s="340">
        <v>10</v>
      </c>
      <c r="P102" s="340">
        <v>55</v>
      </c>
      <c r="Q102" s="340">
        <v>12</v>
      </c>
      <c r="R102" s="340">
        <v>5</v>
      </c>
      <c r="S102" s="340">
        <v>6</v>
      </c>
      <c r="T102" s="340">
        <v>40</v>
      </c>
      <c r="U102" s="340">
        <v>9</v>
      </c>
      <c r="V102" s="340">
        <v>20</v>
      </c>
      <c r="W102" s="340">
        <v>99</v>
      </c>
      <c r="X102" s="340">
        <v>2</v>
      </c>
      <c r="Y102" s="340">
        <v>22</v>
      </c>
      <c r="Z102" s="340">
        <v>26</v>
      </c>
      <c r="AA102" s="335">
        <v>5</v>
      </c>
      <c r="AB102" s="333">
        <v>18</v>
      </c>
    </row>
    <row r="103" spans="1:28" s="26" customFormat="1" ht="13.5" customHeight="1">
      <c r="A103" s="38"/>
      <c r="B103" s="3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35"/>
      <c r="AB103" s="39"/>
    </row>
    <row r="104" spans="1:28" s="25" customFormat="1" ht="21" customHeight="1">
      <c r="A104" s="678" t="s">
        <v>537</v>
      </c>
      <c r="B104" s="678"/>
      <c r="C104" s="678"/>
      <c r="D104" s="678"/>
      <c r="E104" s="678"/>
      <c r="F104" s="678"/>
      <c r="G104" s="678"/>
      <c r="H104" s="678"/>
      <c r="I104" s="678"/>
      <c r="J104" s="678"/>
      <c r="K104" s="679"/>
      <c r="L104" s="679"/>
      <c r="M104" s="679"/>
      <c r="N104" s="660" t="s">
        <v>530</v>
      </c>
      <c r="O104" s="660"/>
      <c r="P104" s="660"/>
      <c r="Q104" s="660"/>
      <c r="R104" s="660"/>
      <c r="S104" s="660"/>
      <c r="T104" s="660"/>
      <c r="U104" s="660"/>
      <c r="V104" s="660"/>
      <c r="W104" s="660"/>
      <c r="X104" s="660"/>
      <c r="Y104" s="660"/>
      <c r="Z104" s="660"/>
      <c r="AA104" s="660"/>
      <c r="AB104" s="660"/>
    </row>
    <row r="105" spans="1:28" s="26" customFormat="1" ht="15.2" customHeight="1" thickBo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661"/>
      <c r="Z105" s="661"/>
      <c r="AA105" s="661"/>
      <c r="AB105" s="661"/>
    </row>
    <row r="106" spans="1:28" s="26" customFormat="1" ht="15.75" customHeight="1">
      <c r="A106" s="682" t="s">
        <v>194</v>
      </c>
      <c r="B106" s="674" t="s">
        <v>91</v>
      </c>
      <c r="C106" s="674" t="s">
        <v>144</v>
      </c>
      <c r="D106" s="674" t="s">
        <v>145</v>
      </c>
      <c r="E106" s="669" t="s">
        <v>90</v>
      </c>
      <c r="F106" s="670"/>
      <c r="G106" s="671"/>
      <c r="H106" s="309"/>
      <c r="I106" s="310"/>
      <c r="J106" s="310"/>
      <c r="K106" s="311"/>
      <c r="L106" s="311"/>
      <c r="M106" s="311"/>
      <c r="N106" s="312" t="s">
        <v>89</v>
      </c>
      <c r="O106" s="313"/>
      <c r="P106" s="313"/>
      <c r="Q106" s="313"/>
      <c r="R106" s="313"/>
      <c r="S106" s="313"/>
      <c r="T106" s="313"/>
      <c r="U106" s="313"/>
      <c r="V106" s="313"/>
      <c r="W106" s="313"/>
      <c r="X106" s="313"/>
      <c r="Y106" s="313"/>
      <c r="Z106" s="313"/>
      <c r="AA106" s="314"/>
      <c r="AB106" s="668" t="s">
        <v>146</v>
      </c>
    </row>
    <row r="107" spans="1:28" s="26" customFormat="1" ht="12" customHeight="1">
      <c r="A107" s="686"/>
      <c r="B107" s="658"/>
      <c r="C107" s="658"/>
      <c r="D107" s="658"/>
      <c r="E107" s="672" t="s">
        <v>88</v>
      </c>
      <c r="F107" s="672" t="s">
        <v>87</v>
      </c>
      <c r="G107" s="672" t="s">
        <v>86</v>
      </c>
      <c r="H107" s="315" t="s">
        <v>195</v>
      </c>
      <c r="I107" s="316" t="s">
        <v>196</v>
      </c>
      <c r="J107" s="317" t="s">
        <v>197</v>
      </c>
      <c r="K107" s="316" t="s">
        <v>198</v>
      </c>
      <c r="L107" s="316" t="s">
        <v>199</v>
      </c>
      <c r="M107" s="318" t="s">
        <v>200</v>
      </c>
      <c r="N107" s="319" t="s">
        <v>201</v>
      </c>
      <c r="O107" s="317" t="s">
        <v>202</v>
      </c>
      <c r="P107" s="317" t="s">
        <v>203</v>
      </c>
      <c r="Q107" s="317" t="s">
        <v>204</v>
      </c>
      <c r="R107" s="317" t="s">
        <v>205</v>
      </c>
      <c r="S107" s="317" t="s">
        <v>206</v>
      </c>
      <c r="T107" s="317" t="s">
        <v>207</v>
      </c>
      <c r="U107" s="317" t="s">
        <v>208</v>
      </c>
      <c r="V107" s="317" t="s">
        <v>209</v>
      </c>
      <c r="W107" s="317" t="s">
        <v>210</v>
      </c>
      <c r="X107" s="317" t="s">
        <v>211</v>
      </c>
      <c r="Y107" s="317" t="s">
        <v>212</v>
      </c>
      <c r="Z107" s="317" t="s">
        <v>213</v>
      </c>
      <c r="AA107" s="317" t="s">
        <v>214</v>
      </c>
      <c r="AB107" s="680"/>
    </row>
    <row r="108" spans="1:28" s="26" customFormat="1" ht="18" customHeight="1">
      <c r="A108" s="686"/>
      <c r="B108" s="658"/>
      <c r="C108" s="658"/>
      <c r="D108" s="658"/>
      <c r="E108" s="658"/>
      <c r="F108" s="658"/>
      <c r="G108" s="658"/>
      <c r="H108" s="658" t="s">
        <v>85</v>
      </c>
      <c r="I108" s="662" t="s">
        <v>84</v>
      </c>
      <c r="J108" s="658" t="s">
        <v>83</v>
      </c>
      <c r="K108" s="662" t="s">
        <v>82</v>
      </c>
      <c r="L108" s="662" t="s">
        <v>81</v>
      </c>
      <c r="M108" s="664" t="s">
        <v>80</v>
      </c>
      <c r="N108" s="666" t="s">
        <v>79</v>
      </c>
      <c r="O108" s="658" t="s">
        <v>78</v>
      </c>
      <c r="P108" s="658" t="s">
        <v>77</v>
      </c>
      <c r="Q108" s="658" t="s">
        <v>76</v>
      </c>
      <c r="R108" s="658" t="s">
        <v>75</v>
      </c>
      <c r="S108" s="658" t="s">
        <v>74</v>
      </c>
      <c r="T108" s="658" t="s">
        <v>73</v>
      </c>
      <c r="U108" s="658" t="s">
        <v>72</v>
      </c>
      <c r="V108" s="658" t="s">
        <v>14</v>
      </c>
      <c r="W108" s="658" t="s">
        <v>71</v>
      </c>
      <c r="X108" s="658" t="s">
        <v>230</v>
      </c>
      <c r="Y108" s="658" t="s">
        <v>70</v>
      </c>
      <c r="Z108" s="658" t="s">
        <v>69</v>
      </c>
      <c r="AA108" s="658" t="s">
        <v>68</v>
      </c>
      <c r="AB108" s="680"/>
    </row>
    <row r="109" spans="1:28" s="26" customFormat="1" ht="18" customHeight="1">
      <c r="A109" s="686"/>
      <c r="B109" s="658"/>
      <c r="C109" s="658"/>
      <c r="D109" s="658"/>
      <c r="E109" s="658"/>
      <c r="F109" s="658"/>
      <c r="G109" s="658"/>
      <c r="H109" s="658"/>
      <c r="I109" s="662"/>
      <c r="J109" s="658"/>
      <c r="K109" s="662"/>
      <c r="L109" s="662"/>
      <c r="M109" s="664"/>
      <c r="N109" s="666"/>
      <c r="O109" s="658"/>
      <c r="P109" s="658"/>
      <c r="Q109" s="658"/>
      <c r="R109" s="658"/>
      <c r="S109" s="658"/>
      <c r="T109" s="658"/>
      <c r="U109" s="658"/>
      <c r="V109" s="658"/>
      <c r="W109" s="658"/>
      <c r="X109" s="658"/>
      <c r="Y109" s="658"/>
      <c r="Z109" s="658"/>
      <c r="AA109" s="658"/>
      <c r="AB109" s="680"/>
    </row>
    <row r="110" spans="1:28" s="26" customFormat="1" ht="18" customHeight="1">
      <c r="A110" s="687"/>
      <c r="B110" s="659"/>
      <c r="C110" s="659"/>
      <c r="D110" s="659"/>
      <c r="E110" s="659"/>
      <c r="F110" s="659"/>
      <c r="G110" s="659"/>
      <c r="H110" s="659"/>
      <c r="I110" s="663"/>
      <c r="J110" s="659"/>
      <c r="K110" s="663"/>
      <c r="L110" s="663"/>
      <c r="M110" s="665"/>
      <c r="N110" s="667"/>
      <c r="O110" s="659"/>
      <c r="P110" s="659"/>
      <c r="Q110" s="659"/>
      <c r="R110" s="659"/>
      <c r="S110" s="659"/>
      <c r="T110" s="659"/>
      <c r="U110" s="659"/>
      <c r="V110" s="659"/>
      <c r="W110" s="659"/>
      <c r="X110" s="659"/>
      <c r="Y110" s="659"/>
      <c r="Z110" s="659"/>
      <c r="AA110" s="659"/>
      <c r="AB110" s="681"/>
    </row>
    <row r="111" spans="1:28" s="26" customFormat="1" ht="18.75" customHeight="1">
      <c r="A111" s="518" t="s">
        <v>340</v>
      </c>
      <c r="B111" s="337">
        <v>624</v>
      </c>
      <c r="C111" s="337">
        <v>402</v>
      </c>
      <c r="D111" s="337">
        <v>383</v>
      </c>
      <c r="E111" s="337">
        <v>339</v>
      </c>
      <c r="F111" s="337">
        <v>29</v>
      </c>
      <c r="G111" s="337">
        <v>4</v>
      </c>
      <c r="H111" s="337">
        <v>4</v>
      </c>
      <c r="I111" s="337" t="s">
        <v>93</v>
      </c>
      <c r="J111" s="337" t="s">
        <v>93</v>
      </c>
      <c r="K111" s="338">
        <v>18</v>
      </c>
      <c r="L111" s="337">
        <v>27</v>
      </c>
      <c r="M111" s="339">
        <v>1</v>
      </c>
      <c r="N111" s="338">
        <v>5</v>
      </c>
      <c r="O111" s="337">
        <v>8</v>
      </c>
      <c r="P111" s="337">
        <v>48</v>
      </c>
      <c r="Q111" s="337">
        <v>9</v>
      </c>
      <c r="R111" s="337">
        <v>7</v>
      </c>
      <c r="S111" s="337">
        <v>11</v>
      </c>
      <c r="T111" s="337">
        <v>20</v>
      </c>
      <c r="U111" s="337">
        <v>23</v>
      </c>
      <c r="V111" s="337">
        <v>26</v>
      </c>
      <c r="W111" s="337">
        <v>127</v>
      </c>
      <c r="X111" s="337">
        <v>2</v>
      </c>
      <c r="Y111" s="337">
        <v>26</v>
      </c>
      <c r="Z111" s="337">
        <v>10</v>
      </c>
      <c r="AA111" s="324">
        <v>11</v>
      </c>
      <c r="AB111" s="330">
        <v>19</v>
      </c>
    </row>
    <row r="112" spans="1:28" s="26" customFormat="1" ht="18.75" customHeight="1">
      <c r="A112" s="518" t="s">
        <v>341</v>
      </c>
      <c r="B112" s="337">
        <v>811</v>
      </c>
      <c r="C112" s="337">
        <v>564</v>
      </c>
      <c r="D112" s="337">
        <v>542</v>
      </c>
      <c r="E112" s="337">
        <v>502</v>
      </c>
      <c r="F112" s="337">
        <v>29</v>
      </c>
      <c r="G112" s="337">
        <v>3</v>
      </c>
      <c r="H112" s="337">
        <v>3</v>
      </c>
      <c r="I112" s="337">
        <v>1</v>
      </c>
      <c r="J112" s="337">
        <v>1</v>
      </c>
      <c r="K112" s="338">
        <v>46</v>
      </c>
      <c r="L112" s="337">
        <v>56</v>
      </c>
      <c r="M112" s="339">
        <v>4</v>
      </c>
      <c r="N112" s="338">
        <v>5</v>
      </c>
      <c r="O112" s="337">
        <v>15</v>
      </c>
      <c r="P112" s="337">
        <v>86</v>
      </c>
      <c r="Q112" s="337">
        <v>17</v>
      </c>
      <c r="R112" s="337">
        <v>7</v>
      </c>
      <c r="S112" s="337">
        <v>22</v>
      </c>
      <c r="T112" s="337">
        <v>34</v>
      </c>
      <c r="U112" s="337">
        <v>10</v>
      </c>
      <c r="V112" s="337">
        <v>46</v>
      </c>
      <c r="W112" s="337">
        <v>113</v>
      </c>
      <c r="X112" s="337">
        <v>3</v>
      </c>
      <c r="Y112" s="337">
        <v>33</v>
      </c>
      <c r="Z112" s="337">
        <v>31</v>
      </c>
      <c r="AA112" s="324">
        <v>9</v>
      </c>
      <c r="AB112" s="330">
        <v>22</v>
      </c>
    </row>
    <row r="113" spans="1:28" s="26" customFormat="1" ht="18.75" customHeight="1">
      <c r="A113" s="518" t="s">
        <v>342</v>
      </c>
      <c r="B113" s="326">
        <v>832</v>
      </c>
      <c r="C113" s="326">
        <v>466</v>
      </c>
      <c r="D113" s="326">
        <v>436</v>
      </c>
      <c r="E113" s="326">
        <v>400</v>
      </c>
      <c r="F113" s="326">
        <v>23</v>
      </c>
      <c r="G113" s="326">
        <v>4</v>
      </c>
      <c r="H113" s="326">
        <v>2</v>
      </c>
      <c r="I113" s="326" t="s">
        <v>93</v>
      </c>
      <c r="J113" s="326" t="s">
        <v>93</v>
      </c>
      <c r="K113" s="327">
        <v>19</v>
      </c>
      <c r="L113" s="326">
        <v>60</v>
      </c>
      <c r="M113" s="328" t="s">
        <v>93</v>
      </c>
      <c r="N113" s="327">
        <v>4</v>
      </c>
      <c r="O113" s="326">
        <v>22</v>
      </c>
      <c r="P113" s="326">
        <v>94</v>
      </c>
      <c r="Q113" s="326">
        <v>5</v>
      </c>
      <c r="R113" s="326">
        <v>6</v>
      </c>
      <c r="S113" s="326">
        <v>4</v>
      </c>
      <c r="T113" s="326">
        <v>34</v>
      </c>
      <c r="U113" s="326">
        <v>21</v>
      </c>
      <c r="V113" s="326">
        <v>13</v>
      </c>
      <c r="W113" s="326">
        <v>84</v>
      </c>
      <c r="X113" s="326">
        <v>3</v>
      </c>
      <c r="Y113" s="326">
        <v>44</v>
      </c>
      <c r="Z113" s="326">
        <v>6</v>
      </c>
      <c r="AA113" s="328">
        <v>15</v>
      </c>
      <c r="AB113" s="328">
        <v>30</v>
      </c>
    </row>
    <row r="114" spans="1:28" s="26" customFormat="1" ht="18.75" customHeight="1">
      <c r="A114" s="518" t="s">
        <v>343</v>
      </c>
      <c r="B114" s="326">
        <v>775</v>
      </c>
      <c r="C114" s="326">
        <v>419</v>
      </c>
      <c r="D114" s="326">
        <v>403</v>
      </c>
      <c r="E114" s="326">
        <v>355</v>
      </c>
      <c r="F114" s="326">
        <v>35</v>
      </c>
      <c r="G114" s="326">
        <v>8</v>
      </c>
      <c r="H114" s="326">
        <v>7</v>
      </c>
      <c r="I114" s="326" t="s">
        <v>93</v>
      </c>
      <c r="J114" s="326" t="s">
        <v>93</v>
      </c>
      <c r="K114" s="327">
        <v>25</v>
      </c>
      <c r="L114" s="326">
        <v>42</v>
      </c>
      <c r="M114" s="328">
        <v>3</v>
      </c>
      <c r="N114" s="327">
        <v>9</v>
      </c>
      <c r="O114" s="326">
        <v>14</v>
      </c>
      <c r="P114" s="326">
        <v>62</v>
      </c>
      <c r="Q114" s="326">
        <v>9</v>
      </c>
      <c r="R114" s="326">
        <v>5</v>
      </c>
      <c r="S114" s="326">
        <v>20</v>
      </c>
      <c r="T114" s="326">
        <v>22</v>
      </c>
      <c r="U114" s="326">
        <v>11</v>
      </c>
      <c r="V114" s="326">
        <v>45</v>
      </c>
      <c r="W114" s="326">
        <v>73</v>
      </c>
      <c r="X114" s="326">
        <v>3</v>
      </c>
      <c r="Y114" s="326">
        <v>23</v>
      </c>
      <c r="Z114" s="326">
        <v>20</v>
      </c>
      <c r="AA114" s="328">
        <v>10</v>
      </c>
      <c r="AB114" s="328">
        <v>16</v>
      </c>
    </row>
    <row r="115" spans="1:28" s="26" customFormat="1" ht="18.75" customHeight="1">
      <c r="A115" s="518" t="s">
        <v>344</v>
      </c>
      <c r="B115" s="326">
        <v>433</v>
      </c>
      <c r="C115" s="326">
        <v>285</v>
      </c>
      <c r="D115" s="326">
        <v>275</v>
      </c>
      <c r="E115" s="326">
        <v>243</v>
      </c>
      <c r="F115" s="326">
        <v>25</v>
      </c>
      <c r="G115" s="326">
        <v>4</v>
      </c>
      <c r="H115" s="326">
        <v>5</v>
      </c>
      <c r="I115" s="326" t="s">
        <v>93</v>
      </c>
      <c r="J115" s="326" t="s">
        <v>93</v>
      </c>
      <c r="K115" s="327">
        <v>21</v>
      </c>
      <c r="L115" s="326">
        <v>23</v>
      </c>
      <c r="M115" s="328">
        <v>3</v>
      </c>
      <c r="N115" s="327">
        <v>9</v>
      </c>
      <c r="O115" s="326">
        <v>8</v>
      </c>
      <c r="P115" s="326">
        <v>43</v>
      </c>
      <c r="Q115" s="326">
        <v>8</v>
      </c>
      <c r="R115" s="326">
        <v>4</v>
      </c>
      <c r="S115" s="326">
        <v>16</v>
      </c>
      <c r="T115" s="326">
        <v>10</v>
      </c>
      <c r="U115" s="326">
        <v>9</v>
      </c>
      <c r="V115" s="326">
        <v>25</v>
      </c>
      <c r="W115" s="326">
        <v>53</v>
      </c>
      <c r="X115" s="326">
        <v>5</v>
      </c>
      <c r="Y115" s="326">
        <v>12</v>
      </c>
      <c r="Z115" s="326">
        <v>14</v>
      </c>
      <c r="AA115" s="328">
        <v>7</v>
      </c>
      <c r="AB115" s="328">
        <v>10</v>
      </c>
    </row>
    <row r="116" spans="1:28" s="26" customFormat="1" ht="18.75" customHeight="1">
      <c r="A116" s="518" t="s">
        <v>345</v>
      </c>
      <c r="B116" s="326">
        <v>297</v>
      </c>
      <c r="C116" s="326">
        <v>130</v>
      </c>
      <c r="D116" s="326">
        <v>126</v>
      </c>
      <c r="E116" s="326">
        <v>104</v>
      </c>
      <c r="F116" s="326">
        <v>12</v>
      </c>
      <c r="G116" s="326">
        <v>3</v>
      </c>
      <c r="H116" s="326">
        <v>3</v>
      </c>
      <c r="I116" s="326" t="s">
        <v>93</v>
      </c>
      <c r="J116" s="326" t="s">
        <v>93</v>
      </c>
      <c r="K116" s="327">
        <v>5</v>
      </c>
      <c r="L116" s="326">
        <v>10</v>
      </c>
      <c r="M116" s="328">
        <v>1</v>
      </c>
      <c r="N116" s="327">
        <v>3</v>
      </c>
      <c r="O116" s="326">
        <v>2</v>
      </c>
      <c r="P116" s="326">
        <v>19</v>
      </c>
      <c r="Q116" s="326">
        <v>4</v>
      </c>
      <c r="R116" s="326">
        <v>1</v>
      </c>
      <c r="S116" s="326">
        <v>5</v>
      </c>
      <c r="T116" s="326">
        <v>5</v>
      </c>
      <c r="U116" s="326">
        <v>5</v>
      </c>
      <c r="V116" s="326">
        <v>12</v>
      </c>
      <c r="W116" s="326">
        <v>22</v>
      </c>
      <c r="X116" s="326">
        <v>3</v>
      </c>
      <c r="Y116" s="326">
        <v>9</v>
      </c>
      <c r="Z116" s="326">
        <v>7</v>
      </c>
      <c r="AA116" s="328">
        <v>10</v>
      </c>
      <c r="AB116" s="328">
        <v>4</v>
      </c>
    </row>
    <row r="117" spans="1:28" s="26" customFormat="1" ht="18.75" customHeight="1">
      <c r="A117" s="518" t="s">
        <v>346</v>
      </c>
      <c r="B117" s="326">
        <v>651</v>
      </c>
      <c r="C117" s="326">
        <v>362</v>
      </c>
      <c r="D117" s="326">
        <v>345</v>
      </c>
      <c r="E117" s="326">
        <v>298</v>
      </c>
      <c r="F117" s="326">
        <v>30</v>
      </c>
      <c r="G117" s="326">
        <v>6</v>
      </c>
      <c r="H117" s="326">
        <v>2</v>
      </c>
      <c r="I117" s="326" t="s">
        <v>93</v>
      </c>
      <c r="J117" s="326" t="s">
        <v>93</v>
      </c>
      <c r="K117" s="327">
        <v>19</v>
      </c>
      <c r="L117" s="326">
        <v>26</v>
      </c>
      <c r="M117" s="328">
        <v>1</v>
      </c>
      <c r="N117" s="327">
        <v>6</v>
      </c>
      <c r="O117" s="326">
        <v>12</v>
      </c>
      <c r="P117" s="326">
        <v>52</v>
      </c>
      <c r="Q117" s="326">
        <v>6</v>
      </c>
      <c r="R117" s="326">
        <v>7</v>
      </c>
      <c r="S117" s="326">
        <v>21</v>
      </c>
      <c r="T117" s="326">
        <v>18</v>
      </c>
      <c r="U117" s="326">
        <v>12</v>
      </c>
      <c r="V117" s="326">
        <v>31</v>
      </c>
      <c r="W117" s="326">
        <v>76</v>
      </c>
      <c r="X117" s="326">
        <v>6</v>
      </c>
      <c r="Y117" s="326">
        <v>20</v>
      </c>
      <c r="Z117" s="326">
        <v>15</v>
      </c>
      <c r="AA117" s="328">
        <v>15</v>
      </c>
      <c r="AB117" s="328">
        <v>17</v>
      </c>
    </row>
    <row r="118" spans="1:28" s="26" customFormat="1" ht="18.75" customHeight="1">
      <c r="A118" s="518" t="s">
        <v>347</v>
      </c>
      <c r="B118" s="326">
        <v>764</v>
      </c>
      <c r="C118" s="326">
        <v>470</v>
      </c>
      <c r="D118" s="326">
        <v>451</v>
      </c>
      <c r="E118" s="326">
        <v>396</v>
      </c>
      <c r="F118" s="326">
        <v>37</v>
      </c>
      <c r="G118" s="326">
        <v>14</v>
      </c>
      <c r="H118" s="326">
        <v>2</v>
      </c>
      <c r="I118" s="326" t="s">
        <v>93</v>
      </c>
      <c r="J118" s="326" t="s">
        <v>93</v>
      </c>
      <c r="K118" s="327">
        <v>22</v>
      </c>
      <c r="L118" s="326">
        <v>43</v>
      </c>
      <c r="M118" s="328" t="s">
        <v>93</v>
      </c>
      <c r="N118" s="327">
        <v>8</v>
      </c>
      <c r="O118" s="326">
        <v>13</v>
      </c>
      <c r="P118" s="326">
        <v>84</v>
      </c>
      <c r="Q118" s="326">
        <v>16</v>
      </c>
      <c r="R118" s="326">
        <v>10</v>
      </c>
      <c r="S118" s="326">
        <v>29</v>
      </c>
      <c r="T118" s="326">
        <v>28</v>
      </c>
      <c r="U118" s="326">
        <v>19</v>
      </c>
      <c r="V118" s="326">
        <v>38</v>
      </c>
      <c r="W118" s="326">
        <v>75</v>
      </c>
      <c r="X118" s="326">
        <v>4</v>
      </c>
      <c r="Y118" s="326">
        <v>29</v>
      </c>
      <c r="Z118" s="326">
        <v>24</v>
      </c>
      <c r="AA118" s="328">
        <v>7</v>
      </c>
      <c r="AB118" s="328">
        <v>19</v>
      </c>
    </row>
    <row r="119" spans="1:28" s="26" customFormat="1" ht="18.75" customHeight="1">
      <c r="A119" s="518" t="s">
        <v>348</v>
      </c>
      <c r="B119" s="326">
        <v>593</v>
      </c>
      <c r="C119" s="326">
        <v>385</v>
      </c>
      <c r="D119" s="326">
        <v>378</v>
      </c>
      <c r="E119" s="326">
        <v>319</v>
      </c>
      <c r="F119" s="326">
        <v>38</v>
      </c>
      <c r="G119" s="326">
        <v>10</v>
      </c>
      <c r="H119" s="326">
        <v>4</v>
      </c>
      <c r="I119" s="326">
        <v>1</v>
      </c>
      <c r="J119" s="326" t="s">
        <v>93</v>
      </c>
      <c r="K119" s="327">
        <v>39</v>
      </c>
      <c r="L119" s="326">
        <v>39</v>
      </c>
      <c r="M119" s="328">
        <v>3</v>
      </c>
      <c r="N119" s="327">
        <v>9</v>
      </c>
      <c r="O119" s="326">
        <v>11</v>
      </c>
      <c r="P119" s="326">
        <v>70</v>
      </c>
      <c r="Q119" s="326">
        <v>8</v>
      </c>
      <c r="R119" s="326">
        <v>12</v>
      </c>
      <c r="S119" s="326">
        <v>13</v>
      </c>
      <c r="T119" s="326">
        <v>17</v>
      </c>
      <c r="U119" s="326">
        <v>14</v>
      </c>
      <c r="V119" s="326">
        <v>23</v>
      </c>
      <c r="W119" s="326">
        <v>63</v>
      </c>
      <c r="X119" s="326">
        <v>4</v>
      </c>
      <c r="Y119" s="326">
        <v>21</v>
      </c>
      <c r="Z119" s="326">
        <v>15</v>
      </c>
      <c r="AA119" s="328">
        <v>12</v>
      </c>
      <c r="AB119" s="328">
        <v>7</v>
      </c>
    </row>
    <row r="120" spans="1:28" s="26" customFormat="1" ht="18.75" customHeight="1">
      <c r="A120" s="518" t="s">
        <v>349</v>
      </c>
      <c r="B120" s="326">
        <v>889</v>
      </c>
      <c r="C120" s="326">
        <v>499</v>
      </c>
      <c r="D120" s="326">
        <v>471</v>
      </c>
      <c r="E120" s="326">
        <v>411</v>
      </c>
      <c r="F120" s="326">
        <v>40</v>
      </c>
      <c r="G120" s="326">
        <v>5</v>
      </c>
      <c r="H120" s="326">
        <v>6</v>
      </c>
      <c r="I120" s="326">
        <v>2</v>
      </c>
      <c r="J120" s="326" t="s">
        <v>93</v>
      </c>
      <c r="K120" s="327">
        <v>41</v>
      </c>
      <c r="L120" s="326">
        <v>51</v>
      </c>
      <c r="M120" s="328">
        <v>1</v>
      </c>
      <c r="N120" s="327">
        <v>6</v>
      </c>
      <c r="O120" s="326">
        <v>23</v>
      </c>
      <c r="P120" s="326">
        <v>87</v>
      </c>
      <c r="Q120" s="326">
        <v>13</v>
      </c>
      <c r="R120" s="326">
        <v>4</v>
      </c>
      <c r="S120" s="326">
        <v>10</v>
      </c>
      <c r="T120" s="326">
        <v>23</v>
      </c>
      <c r="U120" s="326">
        <v>11</v>
      </c>
      <c r="V120" s="326">
        <v>29</v>
      </c>
      <c r="W120" s="326">
        <v>78</v>
      </c>
      <c r="X120" s="326">
        <v>3</v>
      </c>
      <c r="Y120" s="326">
        <v>49</v>
      </c>
      <c r="Z120" s="326">
        <v>18</v>
      </c>
      <c r="AA120" s="328">
        <v>16</v>
      </c>
      <c r="AB120" s="328">
        <v>28</v>
      </c>
    </row>
    <row r="121" spans="1:28" s="26" customFormat="1" ht="18.75" customHeight="1">
      <c r="A121" s="518" t="s">
        <v>350</v>
      </c>
      <c r="B121" s="326">
        <v>649</v>
      </c>
      <c r="C121" s="326">
        <v>436</v>
      </c>
      <c r="D121" s="326">
        <v>419</v>
      </c>
      <c r="E121" s="326">
        <v>397</v>
      </c>
      <c r="F121" s="326">
        <v>18</v>
      </c>
      <c r="G121" s="326">
        <v>1</v>
      </c>
      <c r="H121" s="326">
        <v>2</v>
      </c>
      <c r="I121" s="326">
        <v>1</v>
      </c>
      <c r="J121" s="326" t="s">
        <v>93</v>
      </c>
      <c r="K121" s="327">
        <v>27</v>
      </c>
      <c r="L121" s="326">
        <v>58</v>
      </c>
      <c r="M121" s="328">
        <v>1</v>
      </c>
      <c r="N121" s="327">
        <v>3</v>
      </c>
      <c r="O121" s="326">
        <v>12</v>
      </c>
      <c r="P121" s="326">
        <v>77</v>
      </c>
      <c r="Q121" s="326">
        <v>12</v>
      </c>
      <c r="R121" s="326">
        <v>5</v>
      </c>
      <c r="S121" s="326">
        <v>10</v>
      </c>
      <c r="T121" s="326">
        <v>30</v>
      </c>
      <c r="U121" s="326">
        <v>10</v>
      </c>
      <c r="V121" s="326">
        <v>35</v>
      </c>
      <c r="W121" s="326">
        <v>72</v>
      </c>
      <c r="X121" s="326">
        <v>10</v>
      </c>
      <c r="Y121" s="326">
        <v>22</v>
      </c>
      <c r="Z121" s="326">
        <v>27</v>
      </c>
      <c r="AA121" s="328">
        <v>5</v>
      </c>
      <c r="AB121" s="328">
        <v>17</v>
      </c>
    </row>
    <row r="122" spans="1:28" s="26" customFormat="1" ht="18.75" customHeight="1">
      <c r="A122" s="518" t="s">
        <v>351</v>
      </c>
      <c r="B122" s="326">
        <v>1046</v>
      </c>
      <c r="C122" s="326">
        <v>589</v>
      </c>
      <c r="D122" s="326">
        <v>576</v>
      </c>
      <c r="E122" s="326">
        <v>500</v>
      </c>
      <c r="F122" s="326">
        <v>42</v>
      </c>
      <c r="G122" s="326">
        <v>9</v>
      </c>
      <c r="H122" s="326">
        <v>6</v>
      </c>
      <c r="I122" s="326">
        <v>1</v>
      </c>
      <c r="J122" s="326">
        <v>1</v>
      </c>
      <c r="K122" s="327">
        <v>36</v>
      </c>
      <c r="L122" s="326">
        <v>66</v>
      </c>
      <c r="M122" s="328">
        <v>1</v>
      </c>
      <c r="N122" s="327">
        <v>8</v>
      </c>
      <c r="O122" s="326">
        <v>31</v>
      </c>
      <c r="P122" s="326">
        <v>82</v>
      </c>
      <c r="Q122" s="326">
        <v>15</v>
      </c>
      <c r="R122" s="326">
        <v>3</v>
      </c>
      <c r="S122" s="326">
        <v>23</v>
      </c>
      <c r="T122" s="326">
        <v>32</v>
      </c>
      <c r="U122" s="326">
        <v>20</v>
      </c>
      <c r="V122" s="326">
        <v>45</v>
      </c>
      <c r="W122" s="326">
        <v>91</v>
      </c>
      <c r="X122" s="326">
        <v>5</v>
      </c>
      <c r="Y122" s="326">
        <v>43</v>
      </c>
      <c r="Z122" s="326">
        <v>45</v>
      </c>
      <c r="AA122" s="328">
        <v>22</v>
      </c>
      <c r="AB122" s="328">
        <v>13</v>
      </c>
    </row>
    <row r="123" spans="1:28" s="26" customFormat="1" ht="18.75" customHeight="1">
      <c r="A123" s="518" t="s">
        <v>352</v>
      </c>
      <c r="B123" s="326">
        <v>1081</v>
      </c>
      <c r="C123" s="326">
        <v>640</v>
      </c>
      <c r="D123" s="326">
        <v>610</v>
      </c>
      <c r="E123" s="326">
        <v>512</v>
      </c>
      <c r="F123" s="326">
        <v>54</v>
      </c>
      <c r="G123" s="326">
        <v>24</v>
      </c>
      <c r="H123" s="326">
        <v>7</v>
      </c>
      <c r="I123" s="326" t="s">
        <v>93</v>
      </c>
      <c r="J123" s="326" t="s">
        <v>93</v>
      </c>
      <c r="K123" s="327">
        <v>48</v>
      </c>
      <c r="L123" s="326">
        <v>80</v>
      </c>
      <c r="M123" s="328">
        <v>3</v>
      </c>
      <c r="N123" s="327">
        <v>4</v>
      </c>
      <c r="O123" s="326">
        <v>22</v>
      </c>
      <c r="P123" s="326">
        <v>97</v>
      </c>
      <c r="Q123" s="326">
        <v>15</v>
      </c>
      <c r="R123" s="326">
        <v>14</v>
      </c>
      <c r="S123" s="326">
        <v>11</v>
      </c>
      <c r="T123" s="326">
        <v>32</v>
      </c>
      <c r="U123" s="326">
        <v>31</v>
      </c>
      <c r="V123" s="326">
        <v>46</v>
      </c>
      <c r="W123" s="326">
        <v>91</v>
      </c>
      <c r="X123" s="326">
        <v>6</v>
      </c>
      <c r="Y123" s="326">
        <v>26</v>
      </c>
      <c r="Z123" s="326">
        <v>48</v>
      </c>
      <c r="AA123" s="328">
        <v>29</v>
      </c>
      <c r="AB123" s="328">
        <v>30</v>
      </c>
    </row>
    <row r="124" spans="1:28" s="26" customFormat="1" ht="18.75" customHeight="1">
      <c r="A124" s="518" t="s">
        <v>353</v>
      </c>
      <c r="B124" s="326">
        <v>708</v>
      </c>
      <c r="C124" s="326">
        <v>424</v>
      </c>
      <c r="D124" s="326">
        <v>409</v>
      </c>
      <c r="E124" s="326">
        <v>359</v>
      </c>
      <c r="F124" s="326">
        <v>35</v>
      </c>
      <c r="G124" s="326">
        <v>7</v>
      </c>
      <c r="H124" s="326">
        <v>6</v>
      </c>
      <c r="I124" s="326" t="s">
        <v>93</v>
      </c>
      <c r="J124" s="326" t="s">
        <v>93</v>
      </c>
      <c r="K124" s="327">
        <v>33</v>
      </c>
      <c r="L124" s="326">
        <v>44</v>
      </c>
      <c r="M124" s="328">
        <v>1</v>
      </c>
      <c r="N124" s="327">
        <v>5</v>
      </c>
      <c r="O124" s="326">
        <v>20</v>
      </c>
      <c r="P124" s="326">
        <v>69</v>
      </c>
      <c r="Q124" s="326">
        <v>15</v>
      </c>
      <c r="R124" s="326">
        <v>8</v>
      </c>
      <c r="S124" s="326">
        <v>11</v>
      </c>
      <c r="T124" s="326">
        <v>19</v>
      </c>
      <c r="U124" s="326">
        <v>18</v>
      </c>
      <c r="V124" s="326">
        <v>26</v>
      </c>
      <c r="W124" s="326">
        <v>64</v>
      </c>
      <c r="X124" s="326">
        <v>3</v>
      </c>
      <c r="Y124" s="326">
        <v>25</v>
      </c>
      <c r="Z124" s="326">
        <v>19</v>
      </c>
      <c r="AA124" s="328">
        <v>23</v>
      </c>
      <c r="AB124" s="328">
        <v>15</v>
      </c>
    </row>
    <row r="125" spans="1:28" s="26" customFormat="1" ht="18.75" customHeight="1">
      <c r="A125" s="518" t="s">
        <v>354</v>
      </c>
      <c r="B125" s="337">
        <v>1263</v>
      </c>
      <c r="C125" s="337">
        <v>801</v>
      </c>
      <c r="D125" s="337">
        <v>767</v>
      </c>
      <c r="E125" s="337">
        <v>686</v>
      </c>
      <c r="F125" s="337">
        <v>50</v>
      </c>
      <c r="G125" s="337">
        <v>23</v>
      </c>
      <c r="H125" s="337">
        <v>9</v>
      </c>
      <c r="I125" s="337" t="s">
        <v>93</v>
      </c>
      <c r="J125" s="337" t="s">
        <v>93</v>
      </c>
      <c r="K125" s="338">
        <v>49</v>
      </c>
      <c r="L125" s="337">
        <v>90</v>
      </c>
      <c r="M125" s="339">
        <v>4</v>
      </c>
      <c r="N125" s="338">
        <v>22</v>
      </c>
      <c r="O125" s="337">
        <v>17</v>
      </c>
      <c r="P125" s="337">
        <v>130</v>
      </c>
      <c r="Q125" s="337">
        <v>31</v>
      </c>
      <c r="R125" s="337">
        <v>18</v>
      </c>
      <c r="S125" s="337">
        <v>27</v>
      </c>
      <c r="T125" s="337">
        <v>39</v>
      </c>
      <c r="U125" s="337">
        <v>14</v>
      </c>
      <c r="V125" s="337">
        <v>54</v>
      </c>
      <c r="W125" s="337">
        <v>120</v>
      </c>
      <c r="X125" s="337">
        <v>6</v>
      </c>
      <c r="Y125" s="337">
        <v>49</v>
      </c>
      <c r="Z125" s="337">
        <v>66</v>
      </c>
      <c r="AA125" s="324">
        <v>22</v>
      </c>
      <c r="AB125" s="330">
        <v>34</v>
      </c>
    </row>
    <row r="126" spans="1:28" s="26" customFormat="1" ht="18.75" customHeight="1">
      <c r="A126" s="518" t="s">
        <v>355</v>
      </c>
      <c r="B126" s="337">
        <v>1033</v>
      </c>
      <c r="C126" s="337">
        <v>671</v>
      </c>
      <c r="D126" s="337">
        <v>647</v>
      </c>
      <c r="E126" s="337">
        <v>595</v>
      </c>
      <c r="F126" s="337">
        <v>40</v>
      </c>
      <c r="G126" s="337">
        <v>10</v>
      </c>
      <c r="H126" s="337">
        <v>2</v>
      </c>
      <c r="I126" s="337">
        <v>2</v>
      </c>
      <c r="J126" s="337" t="s">
        <v>93</v>
      </c>
      <c r="K126" s="338">
        <v>44</v>
      </c>
      <c r="L126" s="337">
        <v>61</v>
      </c>
      <c r="M126" s="339">
        <v>6</v>
      </c>
      <c r="N126" s="338">
        <v>15</v>
      </c>
      <c r="O126" s="337">
        <v>15</v>
      </c>
      <c r="P126" s="337">
        <v>104</v>
      </c>
      <c r="Q126" s="337">
        <v>29</v>
      </c>
      <c r="R126" s="337">
        <v>12</v>
      </c>
      <c r="S126" s="337">
        <v>26</v>
      </c>
      <c r="T126" s="337">
        <v>38</v>
      </c>
      <c r="U126" s="337">
        <v>22</v>
      </c>
      <c r="V126" s="337">
        <v>49</v>
      </c>
      <c r="W126" s="337">
        <v>111</v>
      </c>
      <c r="X126" s="337">
        <v>10</v>
      </c>
      <c r="Y126" s="337">
        <v>35</v>
      </c>
      <c r="Z126" s="337">
        <v>59</v>
      </c>
      <c r="AA126" s="324">
        <v>7</v>
      </c>
      <c r="AB126" s="330">
        <v>24</v>
      </c>
    </row>
    <row r="127" spans="1:28" s="26" customFormat="1" ht="18.75" customHeight="1">
      <c r="A127" s="521" t="s">
        <v>356</v>
      </c>
      <c r="B127" s="337">
        <v>990</v>
      </c>
      <c r="C127" s="337">
        <v>526</v>
      </c>
      <c r="D127" s="337">
        <v>504</v>
      </c>
      <c r="E127" s="337">
        <v>464</v>
      </c>
      <c r="F127" s="337">
        <v>27</v>
      </c>
      <c r="G127" s="337">
        <v>5</v>
      </c>
      <c r="H127" s="337">
        <v>2</v>
      </c>
      <c r="I127" s="337" t="s">
        <v>93</v>
      </c>
      <c r="J127" s="337" t="s">
        <v>93</v>
      </c>
      <c r="K127" s="338">
        <v>25</v>
      </c>
      <c r="L127" s="337">
        <v>48</v>
      </c>
      <c r="M127" s="339">
        <v>2</v>
      </c>
      <c r="N127" s="338">
        <v>7</v>
      </c>
      <c r="O127" s="337">
        <v>13</v>
      </c>
      <c r="P127" s="337">
        <v>84</v>
      </c>
      <c r="Q127" s="337">
        <v>23</v>
      </c>
      <c r="R127" s="337">
        <v>11</v>
      </c>
      <c r="S127" s="337">
        <v>16</v>
      </c>
      <c r="T127" s="337">
        <v>47</v>
      </c>
      <c r="U127" s="337">
        <v>16</v>
      </c>
      <c r="V127" s="337">
        <v>41</v>
      </c>
      <c r="W127" s="337">
        <v>81</v>
      </c>
      <c r="X127" s="337">
        <v>2</v>
      </c>
      <c r="Y127" s="337">
        <v>38</v>
      </c>
      <c r="Z127" s="337">
        <v>42</v>
      </c>
      <c r="AA127" s="324">
        <v>6</v>
      </c>
      <c r="AB127" s="330">
        <v>22</v>
      </c>
    </row>
    <row r="128" spans="1:28" s="26" customFormat="1" ht="18.75" customHeight="1">
      <c r="A128" s="521" t="s">
        <v>357</v>
      </c>
      <c r="B128" s="337">
        <v>523</v>
      </c>
      <c r="C128" s="337">
        <v>319</v>
      </c>
      <c r="D128" s="337">
        <v>306</v>
      </c>
      <c r="E128" s="337">
        <v>262</v>
      </c>
      <c r="F128" s="337">
        <v>29</v>
      </c>
      <c r="G128" s="337">
        <v>8</v>
      </c>
      <c r="H128" s="337">
        <v>5</v>
      </c>
      <c r="I128" s="337" t="s">
        <v>93</v>
      </c>
      <c r="J128" s="337" t="s">
        <v>93</v>
      </c>
      <c r="K128" s="338">
        <v>24</v>
      </c>
      <c r="L128" s="337">
        <v>20</v>
      </c>
      <c r="M128" s="339" t="s">
        <v>93</v>
      </c>
      <c r="N128" s="338">
        <v>5</v>
      </c>
      <c r="O128" s="337">
        <v>16</v>
      </c>
      <c r="P128" s="337">
        <v>57</v>
      </c>
      <c r="Q128" s="337">
        <v>9</v>
      </c>
      <c r="R128" s="337">
        <v>5</v>
      </c>
      <c r="S128" s="337">
        <v>11</v>
      </c>
      <c r="T128" s="337">
        <v>17</v>
      </c>
      <c r="U128" s="337">
        <v>8</v>
      </c>
      <c r="V128" s="337">
        <v>21</v>
      </c>
      <c r="W128" s="337">
        <v>44</v>
      </c>
      <c r="X128" s="337">
        <v>2</v>
      </c>
      <c r="Y128" s="337">
        <v>18</v>
      </c>
      <c r="Z128" s="337">
        <v>37</v>
      </c>
      <c r="AA128" s="324">
        <v>7</v>
      </c>
      <c r="AB128" s="330">
        <v>13</v>
      </c>
    </row>
    <row r="129" spans="1:28" s="26" customFormat="1" ht="18.75" customHeight="1">
      <c r="A129" s="521" t="s">
        <v>358</v>
      </c>
      <c r="B129" s="337">
        <v>625</v>
      </c>
      <c r="C129" s="337">
        <v>364</v>
      </c>
      <c r="D129" s="337">
        <v>347</v>
      </c>
      <c r="E129" s="337">
        <v>302</v>
      </c>
      <c r="F129" s="337">
        <v>27</v>
      </c>
      <c r="G129" s="337">
        <v>12</v>
      </c>
      <c r="H129" s="337">
        <v>1</v>
      </c>
      <c r="I129" s="337" t="s">
        <v>93</v>
      </c>
      <c r="J129" s="337" t="s">
        <v>93</v>
      </c>
      <c r="K129" s="338">
        <v>19</v>
      </c>
      <c r="L129" s="337">
        <v>37</v>
      </c>
      <c r="M129" s="339">
        <v>1</v>
      </c>
      <c r="N129" s="338">
        <v>6</v>
      </c>
      <c r="O129" s="337">
        <v>15</v>
      </c>
      <c r="P129" s="337">
        <v>57</v>
      </c>
      <c r="Q129" s="337">
        <v>13</v>
      </c>
      <c r="R129" s="337">
        <v>9</v>
      </c>
      <c r="S129" s="337">
        <v>15</v>
      </c>
      <c r="T129" s="337">
        <v>20</v>
      </c>
      <c r="U129" s="337">
        <v>17</v>
      </c>
      <c r="V129" s="337">
        <v>24</v>
      </c>
      <c r="W129" s="337">
        <v>65</v>
      </c>
      <c r="X129" s="337">
        <v>6</v>
      </c>
      <c r="Y129" s="337">
        <v>20</v>
      </c>
      <c r="Z129" s="337">
        <v>14</v>
      </c>
      <c r="AA129" s="324">
        <v>8</v>
      </c>
      <c r="AB129" s="330">
        <v>17</v>
      </c>
    </row>
    <row r="130" spans="1:28" s="26" customFormat="1" ht="18.75" customHeight="1">
      <c r="A130" s="521" t="s">
        <v>359</v>
      </c>
      <c r="B130" s="337">
        <v>610</v>
      </c>
      <c r="C130" s="337">
        <v>404</v>
      </c>
      <c r="D130" s="337">
        <v>386</v>
      </c>
      <c r="E130" s="337">
        <v>326</v>
      </c>
      <c r="F130" s="337">
        <v>37</v>
      </c>
      <c r="G130" s="337">
        <v>14</v>
      </c>
      <c r="H130" s="337">
        <v>4</v>
      </c>
      <c r="I130" s="337" t="s">
        <v>93</v>
      </c>
      <c r="J130" s="337" t="s">
        <v>93</v>
      </c>
      <c r="K130" s="338">
        <v>40</v>
      </c>
      <c r="L130" s="337">
        <v>42</v>
      </c>
      <c r="M130" s="339">
        <v>2</v>
      </c>
      <c r="N130" s="338">
        <v>3</v>
      </c>
      <c r="O130" s="337">
        <v>14</v>
      </c>
      <c r="P130" s="337">
        <v>82</v>
      </c>
      <c r="Q130" s="337">
        <v>11</v>
      </c>
      <c r="R130" s="337">
        <v>3</v>
      </c>
      <c r="S130" s="337">
        <v>4</v>
      </c>
      <c r="T130" s="337">
        <v>26</v>
      </c>
      <c r="U130" s="337">
        <v>13</v>
      </c>
      <c r="V130" s="337">
        <v>25</v>
      </c>
      <c r="W130" s="337">
        <v>52</v>
      </c>
      <c r="X130" s="337">
        <v>5</v>
      </c>
      <c r="Y130" s="337">
        <v>30</v>
      </c>
      <c r="Z130" s="337">
        <v>20</v>
      </c>
      <c r="AA130" s="324">
        <v>10</v>
      </c>
      <c r="AB130" s="330">
        <v>18</v>
      </c>
    </row>
    <row r="131" spans="1:28" s="26" customFormat="1" ht="18.75" customHeight="1">
      <c r="A131" s="521" t="s">
        <v>360</v>
      </c>
      <c r="B131" s="337">
        <v>622</v>
      </c>
      <c r="C131" s="337">
        <v>359</v>
      </c>
      <c r="D131" s="337">
        <v>346</v>
      </c>
      <c r="E131" s="337">
        <v>289</v>
      </c>
      <c r="F131" s="337">
        <v>38</v>
      </c>
      <c r="G131" s="337">
        <v>13</v>
      </c>
      <c r="H131" s="337">
        <v>2</v>
      </c>
      <c r="I131" s="337">
        <v>1</v>
      </c>
      <c r="J131" s="337" t="s">
        <v>93</v>
      </c>
      <c r="K131" s="338">
        <v>30</v>
      </c>
      <c r="L131" s="337">
        <v>47</v>
      </c>
      <c r="M131" s="339">
        <v>2</v>
      </c>
      <c r="N131" s="338">
        <v>2</v>
      </c>
      <c r="O131" s="337">
        <v>10</v>
      </c>
      <c r="P131" s="337">
        <v>68</v>
      </c>
      <c r="Q131" s="337">
        <v>7</v>
      </c>
      <c r="R131" s="337">
        <v>10</v>
      </c>
      <c r="S131" s="337">
        <v>7</v>
      </c>
      <c r="T131" s="337">
        <v>26</v>
      </c>
      <c r="U131" s="337">
        <v>19</v>
      </c>
      <c r="V131" s="337">
        <v>20</v>
      </c>
      <c r="W131" s="337">
        <v>55</v>
      </c>
      <c r="X131" s="337">
        <v>3</v>
      </c>
      <c r="Y131" s="337">
        <v>19</v>
      </c>
      <c r="Z131" s="337">
        <v>12</v>
      </c>
      <c r="AA131" s="324">
        <v>6</v>
      </c>
      <c r="AB131" s="330">
        <v>13</v>
      </c>
    </row>
    <row r="132" spans="1:28" s="26" customFormat="1" ht="18.75" customHeight="1">
      <c r="A132" s="518" t="s">
        <v>361</v>
      </c>
      <c r="B132" s="326">
        <v>177</v>
      </c>
      <c r="C132" s="326">
        <v>105</v>
      </c>
      <c r="D132" s="326">
        <v>101</v>
      </c>
      <c r="E132" s="326">
        <v>84</v>
      </c>
      <c r="F132" s="326">
        <v>8</v>
      </c>
      <c r="G132" s="326">
        <v>5</v>
      </c>
      <c r="H132" s="326">
        <v>2</v>
      </c>
      <c r="I132" s="326" t="s">
        <v>93</v>
      </c>
      <c r="J132" s="326" t="s">
        <v>93</v>
      </c>
      <c r="K132" s="327">
        <v>11</v>
      </c>
      <c r="L132" s="326">
        <v>8</v>
      </c>
      <c r="M132" s="328">
        <v>1</v>
      </c>
      <c r="N132" s="327">
        <v>1</v>
      </c>
      <c r="O132" s="326">
        <v>3</v>
      </c>
      <c r="P132" s="326">
        <v>15</v>
      </c>
      <c r="Q132" s="326">
        <v>1</v>
      </c>
      <c r="R132" s="326">
        <v>1</v>
      </c>
      <c r="S132" s="326">
        <v>2</v>
      </c>
      <c r="T132" s="326">
        <v>5</v>
      </c>
      <c r="U132" s="326">
        <v>4</v>
      </c>
      <c r="V132" s="326">
        <v>9</v>
      </c>
      <c r="W132" s="326">
        <v>14</v>
      </c>
      <c r="X132" s="326">
        <v>1</v>
      </c>
      <c r="Y132" s="326">
        <v>12</v>
      </c>
      <c r="Z132" s="326">
        <v>1</v>
      </c>
      <c r="AA132" s="328">
        <v>10</v>
      </c>
      <c r="AB132" s="328">
        <v>4</v>
      </c>
    </row>
    <row r="133" spans="1:28" s="26" customFormat="1" ht="18.75" customHeight="1">
      <c r="A133" s="518" t="s">
        <v>362</v>
      </c>
      <c r="B133" s="326">
        <v>325</v>
      </c>
      <c r="C133" s="326">
        <v>201</v>
      </c>
      <c r="D133" s="326">
        <v>197</v>
      </c>
      <c r="E133" s="326">
        <v>178</v>
      </c>
      <c r="F133" s="326">
        <v>14</v>
      </c>
      <c r="G133" s="326">
        <v>1</v>
      </c>
      <c r="H133" s="326">
        <v>1</v>
      </c>
      <c r="I133" s="326" t="s">
        <v>93</v>
      </c>
      <c r="J133" s="326" t="s">
        <v>93</v>
      </c>
      <c r="K133" s="327">
        <v>10</v>
      </c>
      <c r="L133" s="326">
        <v>15</v>
      </c>
      <c r="M133" s="328" t="s">
        <v>93</v>
      </c>
      <c r="N133" s="327" t="s">
        <v>93</v>
      </c>
      <c r="O133" s="326">
        <v>7</v>
      </c>
      <c r="P133" s="326">
        <v>42</v>
      </c>
      <c r="Q133" s="326">
        <v>11</v>
      </c>
      <c r="R133" s="326">
        <v>3</v>
      </c>
      <c r="S133" s="326">
        <v>6</v>
      </c>
      <c r="T133" s="326">
        <v>12</v>
      </c>
      <c r="U133" s="326">
        <v>5</v>
      </c>
      <c r="V133" s="326">
        <v>23</v>
      </c>
      <c r="W133" s="326">
        <v>35</v>
      </c>
      <c r="X133" s="326">
        <v>1</v>
      </c>
      <c r="Y133" s="326">
        <v>10</v>
      </c>
      <c r="Z133" s="326">
        <v>12</v>
      </c>
      <c r="AA133" s="328">
        <v>4</v>
      </c>
      <c r="AB133" s="328">
        <v>4</v>
      </c>
    </row>
    <row r="134" spans="1:28" s="26" customFormat="1" ht="18.75" customHeight="1">
      <c r="A134" s="518" t="s">
        <v>363</v>
      </c>
      <c r="B134" s="326">
        <v>357</v>
      </c>
      <c r="C134" s="326">
        <v>259</v>
      </c>
      <c r="D134" s="326">
        <v>255</v>
      </c>
      <c r="E134" s="326">
        <v>237</v>
      </c>
      <c r="F134" s="326">
        <v>13</v>
      </c>
      <c r="G134" s="326">
        <v>2</v>
      </c>
      <c r="H134" s="326" t="s">
        <v>93</v>
      </c>
      <c r="I134" s="326" t="s">
        <v>93</v>
      </c>
      <c r="J134" s="326" t="s">
        <v>93</v>
      </c>
      <c r="K134" s="327">
        <v>15</v>
      </c>
      <c r="L134" s="326">
        <v>21</v>
      </c>
      <c r="M134" s="328">
        <v>1</v>
      </c>
      <c r="N134" s="327">
        <v>6</v>
      </c>
      <c r="O134" s="326">
        <v>13</v>
      </c>
      <c r="P134" s="326">
        <v>32</v>
      </c>
      <c r="Q134" s="326">
        <v>8</v>
      </c>
      <c r="R134" s="326">
        <v>9</v>
      </c>
      <c r="S134" s="326">
        <v>12</v>
      </c>
      <c r="T134" s="326">
        <v>16</v>
      </c>
      <c r="U134" s="326">
        <v>4</v>
      </c>
      <c r="V134" s="326">
        <v>28</v>
      </c>
      <c r="W134" s="326">
        <v>55</v>
      </c>
      <c r="X134" s="326">
        <v>1</v>
      </c>
      <c r="Y134" s="326">
        <v>18</v>
      </c>
      <c r="Z134" s="326">
        <v>12</v>
      </c>
      <c r="AA134" s="328">
        <v>4</v>
      </c>
      <c r="AB134" s="328">
        <v>4</v>
      </c>
    </row>
    <row r="135" spans="1:28" s="26" customFormat="1" ht="18.75" customHeight="1">
      <c r="A135" s="518" t="s">
        <v>364</v>
      </c>
      <c r="B135" s="326">
        <v>531</v>
      </c>
      <c r="C135" s="326">
        <v>318</v>
      </c>
      <c r="D135" s="326">
        <v>300</v>
      </c>
      <c r="E135" s="326">
        <v>261</v>
      </c>
      <c r="F135" s="326">
        <v>28</v>
      </c>
      <c r="G135" s="326">
        <v>3</v>
      </c>
      <c r="H135" s="326" t="s">
        <v>93</v>
      </c>
      <c r="I135" s="326">
        <v>1</v>
      </c>
      <c r="J135" s="326" t="s">
        <v>93</v>
      </c>
      <c r="K135" s="327">
        <v>19</v>
      </c>
      <c r="L135" s="326">
        <v>26</v>
      </c>
      <c r="M135" s="328">
        <v>2</v>
      </c>
      <c r="N135" s="327">
        <v>6</v>
      </c>
      <c r="O135" s="326">
        <v>14</v>
      </c>
      <c r="P135" s="326">
        <v>62</v>
      </c>
      <c r="Q135" s="326">
        <v>9</v>
      </c>
      <c r="R135" s="326">
        <v>4</v>
      </c>
      <c r="S135" s="326">
        <v>12</v>
      </c>
      <c r="T135" s="326">
        <v>23</v>
      </c>
      <c r="U135" s="326">
        <v>9</v>
      </c>
      <c r="V135" s="326">
        <v>21</v>
      </c>
      <c r="W135" s="326">
        <v>40</v>
      </c>
      <c r="X135" s="326">
        <v>5</v>
      </c>
      <c r="Y135" s="326">
        <v>21</v>
      </c>
      <c r="Z135" s="326">
        <v>13</v>
      </c>
      <c r="AA135" s="328">
        <v>13</v>
      </c>
      <c r="AB135" s="328">
        <v>18</v>
      </c>
    </row>
    <row r="136" spans="1:28" s="26" customFormat="1" ht="18.75" customHeight="1">
      <c r="A136" s="518" t="s">
        <v>365</v>
      </c>
      <c r="B136" s="326">
        <v>432</v>
      </c>
      <c r="C136" s="326">
        <v>278</v>
      </c>
      <c r="D136" s="326">
        <v>272</v>
      </c>
      <c r="E136" s="326">
        <v>238</v>
      </c>
      <c r="F136" s="326">
        <v>26</v>
      </c>
      <c r="G136" s="326">
        <v>6</v>
      </c>
      <c r="H136" s="326">
        <v>11</v>
      </c>
      <c r="I136" s="326" t="s">
        <v>93</v>
      </c>
      <c r="J136" s="326" t="s">
        <v>93</v>
      </c>
      <c r="K136" s="327">
        <v>16</v>
      </c>
      <c r="L136" s="326">
        <v>19</v>
      </c>
      <c r="M136" s="328">
        <v>2</v>
      </c>
      <c r="N136" s="327">
        <v>7</v>
      </c>
      <c r="O136" s="326">
        <v>10</v>
      </c>
      <c r="P136" s="326">
        <v>51</v>
      </c>
      <c r="Q136" s="326">
        <v>6</v>
      </c>
      <c r="R136" s="326">
        <v>5</v>
      </c>
      <c r="S136" s="326">
        <v>5</v>
      </c>
      <c r="T136" s="326">
        <v>18</v>
      </c>
      <c r="U136" s="326">
        <v>11</v>
      </c>
      <c r="V136" s="326">
        <v>20</v>
      </c>
      <c r="W136" s="326">
        <v>42</v>
      </c>
      <c r="X136" s="326">
        <v>3</v>
      </c>
      <c r="Y136" s="326">
        <v>20</v>
      </c>
      <c r="Z136" s="326">
        <v>21</v>
      </c>
      <c r="AA136" s="328">
        <v>5</v>
      </c>
      <c r="AB136" s="328">
        <v>6</v>
      </c>
    </row>
    <row r="137" spans="1:28" s="26" customFormat="1" ht="18.75" customHeight="1">
      <c r="A137" s="518" t="s">
        <v>366</v>
      </c>
      <c r="B137" s="326">
        <v>331</v>
      </c>
      <c r="C137" s="326">
        <v>215</v>
      </c>
      <c r="D137" s="326">
        <v>201</v>
      </c>
      <c r="E137" s="326">
        <v>167</v>
      </c>
      <c r="F137" s="326">
        <v>22</v>
      </c>
      <c r="G137" s="326">
        <v>8</v>
      </c>
      <c r="H137" s="326">
        <v>1</v>
      </c>
      <c r="I137" s="326" t="s">
        <v>93</v>
      </c>
      <c r="J137" s="326" t="s">
        <v>93</v>
      </c>
      <c r="K137" s="327">
        <v>23</v>
      </c>
      <c r="L137" s="326">
        <v>16</v>
      </c>
      <c r="M137" s="328">
        <v>1</v>
      </c>
      <c r="N137" s="327">
        <v>5</v>
      </c>
      <c r="O137" s="326">
        <v>6</v>
      </c>
      <c r="P137" s="326">
        <v>34</v>
      </c>
      <c r="Q137" s="326">
        <v>3</v>
      </c>
      <c r="R137" s="326">
        <v>7</v>
      </c>
      <c r="S137" s="326">
        <v>17</v>
      </c>
      <c r="T137" s="326">
        <v>3</v>
      </c>
      <c r="U137" s="326">
        <v>6</v>
      </c>
      <c r="V137" s="326">
        <v>8</v>
      </c>
      <c r="W137" s="326">
        <v>41</v>
      </c>
      <c r="X137" s="326">
        <v>2</v>
      </c>
      <c r="Y137" s="326">
        <v>13</v>
      </c>
      <c r="Z137" s="326">
        <v>9</v>
      </c>
      <c r="AA137" s="328">
        <v>6</v>
      </c>
      <c r="AB137" s="328">
        <v>14</v>
      </c>
    </row>
    <row r="138" spans="1:28" s="26" customFormat="1" ht="18.75" customHeight="1">
      <c r="A138" s="518" t="s">
        <v>367</v>
      </c>
      <c r="B138" s="326">
        <v>1176</v>
      </c>
      <c r="C138" s="326">
        <v>846</v>
      </c>
      <c r="D138" s="326">
        <v>832</v>
      </c>
      <c r="E138" s="326">
        <v>781</v>
      </c>
      <c r="F138" s="326">
        <v>40</v>
      </c>
      <c r="G138" s="326">
        <v>7</v>
      </c>
      <c r="H138" s="326">
        <v>4</v>
      </c>
      <c r="I138" s="326" t="s">
        <v>93</v>
      </c>
      <c r="J138" s="326" t="s">
        <v>93</v>
      </c>
      <c r="K138" s="327">
        <v>39</v>
      </c>
      <c r="L138" s="326">
        <v>100</v>
      </c>
      <c r="M138" s="328">
        <v>13</v>
      </c>
      <c r="N138" s="327">
        <v>23</v>
      </c>
      <c r="O138" s="326">
        <v>21</v>
      </c>
      <c r="P138" s="326">
        <v>139</v>
      </c>
      <c r="Q138" s="326">
        <v>39</v>
      </c>
      <c r="R138" s="326">
        <v>9</v>
      </c>
      <c r="S138" s="326">
        <v>25</v>
      </c>
      <c r="T138" s="326">
        <v>30</v>
      </c>
      <c r="U138" s="326">
        <v>32</v>
      </c>
      <c r="V138" s="326">
        <v>60</v>
      </c>
      <c r="W138" s="326">
        <v>132</v>
      </c>
      <c r="X138" s="326">
        <v>10</v>
      </c>
      <c r="Y138" s="326">
        <v>43</v>
      </c>
      <c r="Z138" s="326">
        <v>101</v>
      </c>
      <c r="AA138" s="328">
        <v>12</v>
      </c>
      <c r="AB138" s="328">
        <v>14</v>
      </c>
    </row>
    <row r="139" spans="1:28" s="26" customFormat="1" ht="18.75" customHeight="1">
      <c r="A139" s="518" t="s">
        <v>368</v>
      </c>
      <c r="B139" s="326">
        <v>1186</v>
      </c>
      <c r="C139" s="326">
        <v>817</v>
      </c>
      <c r="D139" s="326">
        <v>804</v>
      </c>
      <c r="E139" s="326">
        <v>765</v>
      </c>
      <c r="F139" s="326">
        <v>21</v>
      </c>
      <c r="G139" s="326">
        <v>10</v>
      </c>
      <c r="H139" s="326">
        <v>5</v>
      </c>
      <c r="I139" s="326" t="s">
        <v>93</v>
      </c>
      <c r="J139" s="326" t="s">
        <v>93</v>
      </c>
      <c r="K139" s="327">
        <v>33</v>
      </c>
      <c r="L139" s="326">
        <v>96</v>
      </c>
      <c r="M139" s="328">
        <v>9</v>
      </c>
      <c r="N139" s="327">
        <v>27</v>
      </c>
      <c r="O139" s="326">
        <v>15</v>
      </c>
      <c r="P139" s="326">
        <v>146</v>
      </c>
      <c r="Q139" s="326">
        <v>38</v>
      </c>
      <c r="R139" s="326">
        <v>17</v>
      </c>
      <c r="S139" s="326">
        <v>35</v>
      </c>
      <c r="T139" s="326">
        <v>19</v>
      </c>
      <c r="U139" s="326">
        <v>21</v>
      </c>
      <c r="V139" s="326">
        <v>61</v>
      </c>
      <c r="W139" s="326">
        <v>140</v>
      </c>
      <c r="X139" s="326">
        <v>5</v>
      </c>
      <c r="Y139" s="326">
        <v>28</v>
      </c>
      <c r="Z139" s="326">
        <v>94</v>
      </c>
      <c r="AA139" s="328">
        <v>15</v>
      </c>
      <c r="AB139" s="328">
        <v>13</v>
      </c>
    </row>
    <row r="140" spans="1:28" s="26" customFormat="1" ht="18.75" customHeight="1">
      <c r="A140" s="518" t="s">
        <v>369</v>
      </c>
      <c r="B140" s="326">
        <v>418</v>
      </c>
      <c r="C140" s="326">
        <v>271</v>
      </c>
      <c r="D140" s="326">
        <v>262</v>
      </c>
      <c r="E140" s="326">
        <v>227</v>
      </c>
      <c r="F140" s="326">
        <v>21</v>
      </c>
      <c r="G140" s="326">
        <v>6</v>
      </c>
      <c r="H140" s="326">
        <v>4</v>
      </c>
      <c r="I140" s="326">
        <v>1</v>
      </c>
      <c r="J140" s="326" t="s">
        <v>93</v>
      </c>
      <c r="K140" s="327">
        <v>23</v>
      </c>
      <c r="L140" s="326">
        <v>27</v>
      </c>
      <c r="M140" s="328">
        <v>3</v>
      </c>
      <c r="N140" s="327">
        <v>9</v>
      </c>
      <c r="O140" s="326">
        <v>4</v>
      </c>
      <c r="P140" s="326">
        <v>40</v>
      </c>
      <c r="Q140" s="326">
        <v>13</v>
      </c>
      <c r="R140" s="326">
        <v>3</v>
      </c>
      <c r="S140" s="326">
        <v>11</v>
      </c>
      <c r="T140" s="326">
        <v>9</v>
      </c>
      <c r="U140" s="326">
        <v>4</v>
      </c>
      <c r="V140" s="326">
        <v>13</v>
      </c>
      <c r="W140" s="326">
        <v>49</v>
      </c>
      <c r="X140" s="326">
        <v>5</v>
      </c>
      <c r="Y140" s="326">
        <v>14</v>
      </c>
      <c r="Z140" s="326">
        <v>20</v>
      </c>
      <c r="AA140" s="328">
        <v>10</v>
      </c>
      <c r="AB140" s="328">
        <v>9</v>
      </c>
    </row>
    <row r="141" spans="1:28" s="26" customFormat="1" ht="18.75" customHeight="1">
      <c r="A141" s="518" t="s">
        <v>370</v>
      </c>
      <c r="B141" s="326">
        <v>172</v>
      </c>
      <c r="C141" s="326">
        <v>122</v>
      </c>
      <c r="D141" s="326">
        <v>120</v>
      </c>
      <c r="E141" s="326">
        <v>105</v>
      </c>
      <c r="F141" s="326">
        <v>9</v>
      </c>
      <c r="G141" s="326">
        <v>5</v>
      </c>
      <c r="H141" s="326">
        <v>6</v>
      </c>
      <c r="I141" s="326" t="s">
        <v>93</v>
      </c>
      <c r="J141" s="326">
        <v>1</v>
      </c>
      <c r="K141" s="327">
        <v>6</v>
      </c>
      <c r="L141" s="326">
        <v>10</v>
      </c>
      <c r="M141" s="328">
        <v>2</v>
      </c>
      <c r="N141" s="327">
        <v>2</v>
      </c>
      <c r="O141" s="326">
        <v>1</v>
      </c>
      <c r="P141" s="326">
        <v>20</v>
      </c>
      <c r="Q141" s="326">
        <v>5</v>
      </c>
      <c r="R141" s="326">
        <v>2</v>
      </c>
      <c r="S141" s="326">
        <v>3</v>
      </c>
      <c r="T141" s="326">
        <v>7</v>
      </c>
      <c r="U141" s="326">
        <v>11</v>
      </c>
      <c r="V141" s="326">
        <v>9</v>
      </c>
      <c r="W141" s="326">
        <v>20</v>
      </c>
      <c r="X141" s="326" t="s">
        <v>93</v>
      </c>
      <c r="Y141" s="326">
        <v>6</v>
      </c>
      <c r="Z141" s="326">
        <v>8</v>
      </c>
      <c r="AA141" s="328">
        <v>1</v>
      </c>
      <c r="AB141" s="328">
        <v>2</v>
      </c>
    </row>
    <row r="142" spans="1:28" s="26" customFormat="1" ht="18.75" customHeight="1">
      <c r="A142" s="518" t="s">
        <v>371</v>
      </c>
      <c r="B142" s="326">
        <v>560</v>
      </c>
      <c r="C142" s="326">
        <v>360</v>
      </c>
      <c r="D142" s="326">
        <v>352</v>
      </c>
      <c r="E142" s="326">
        <v>328</v>
      </c>
      <c r="F142" s="326">
        <v>18</v>
      </c>
      <c r="G142" s="326">
        <v>2</v>
      </c>
      <c r="H142" s="326">
        <v>5</v>
      </c>
      <c r="I142" s="326" t="s">
        <v>93</v>
      </c>
      <c r="J142" s="326" t="s">
        <v>93</v>
      </c>
      <c r="K142" s="327">
        <v>17</v>
      </c>
      <c r="L142" s="326">
        <v>33</v>
      </c>
      <c r="M142" s="328">
        <v>2</v>
      </c>
      <c r="N142" s="327">
        <v>12</v>
      </c>
      <c r="O142" s="326">
        <v>11</v>
      </c>
      <c r="P142" s="326">
        <v>49</v>
      </c>
      <c r="Q142" s="326">
        <v>16</v>
      </c>
      <c r="R142" s="326">
        <v>9</v>
      </c>
      <c r="S142" s="326">
        <v>28</v>
      </c>
      <c r="T142" s="326">
        <v>12</v>
      </c>
      <c r="U142" s="326">
        <v>17</v>
      </c>
      <c r="V142" s="326">
        <v>28</v>
      </c>
      <c r="W142" s="326">
        <v>48</v>
      </c>
      <c r="X142" s="326">
        <v>5</v>
      </c>
      <c r="Y142" s="326">
        <v>10</v>
      </c>
      <c r="Z142" s="326">
        <v>43</v>
      </c>
      <c r="AA142" s="328">
        <v>7</v>
      </c>
      <c r="AB142" s="328">
        <v>8</v>
      </c>
    </row>
    <row r="143" spans="1:28" s="26" customFormat="1" ht="18.75" customHeight="1">
      <c r="A143" s="518" t="s">
        <v>372</v>
      </c>
      <c r="B143" s="326">
        <v>467</v>
      </c>
      <c r="C143" s="326">
        <v>284</v>
      </c>
      <c r="D143" s="326">
        <v>279</v>
      </c>
      <c r="E143" s="326">
        <v>265</v>
      </c>
      <c r="F143" s="326">
        <v>9</v>
      </c>
      <c r="G143" s="326">
        <v>3</v>
      </c>
      <c r="H143" s="326">
        <v>2</v>
      </c>
      <c r="I143" s="326" t="s">
        <v>93</v>
      </c>
      <c r="J143" s="326" t="s">
        <v>93</v>
      </c>
      <c r="K143" s="327">
        <v>21</v>
      </c>
      <c r="L143" s="326">
        <v>41</v>
      </c>
      <c r="M143" s="328">
        <v>4</v>
      </c>
      <c r="N143" s="327">
        <v>4</v>
      </c>
      <c r="O143" s="326">
        <v>2</v>
      </c>
      <c r="P143" s="326">
        <v>48</v>
      </c>
      <c r="Q143" s="326">
        <v>8</v>
      </c>
      <c r="R143" s="326">
        <v>4</v>
      </c>
      <c r="S143" s="326">
        <v>6</v>
      </c>
      <c r="T143" s="326">
        <v>9</v>
      </c>
      <c r="U143" s="326">
        <v>17</v>
      </c>
      <c r="V143" s="326">
        <v>24</v>
      </c>
      <c r="W143" s="326">
        <v>49</v>
      </c>
      <c r="X143" s="326">
        <v>2</v>
      </c>
      <c r="Y143" s="326">
        <v>7</v>
      </c>
      <c r="Z143" s="326">
        <v>25</v>
      </c>
      <c r="AA143" s="328">
        <v>6</v>
      </c>
      <c r="AB143" s="328">
        <v>5</v>
      </c>
    </row>
    <row r="144" spans="1:28" s="26" customFormat="1" ht="18.75" customHeight="1">
      <c r="A144" s="518" t="s">
        <v>373</v>
      </c>
      <c r="B144" s="326">
        <v>592</v>
      </c>
      <c r="C144" s="326">
        <v>397</v>
      </c>
      <c r="D144" s="326">
        <v>389</v>
      </c>
      <c r="E144" s="326">
        <v>363</v>
      </c>
      <c r="F144" s="326">
        <v>13</v>
      </c>
      <c r="G144" s="326">
        <v>8</v>
      </c>
      <c r="H144" s="326">
        <v>4</v>
      </c>
      <c r="I144" s="326" t="s">
        <v>93</v>
      </c>
      <c r="J144" s="326" t="s">
        <v>93</v>
      </c>
      <c r="K144" s="327">
        <v>32</v>
      </c>
      <c r="L144" s="326">
        <v>46</v>
      </c>
      <c r="M144" s="328">
        <v>3</v>
      </c>
      <c r="N144" s="327">
        <v>7</v>
      </c>
      <c r="O144" s="326">
        <v>10</v>
      </c>
      <c r="P144" s="326">
        <v>64</v>
      </c>
      <c r="Q144" s="326">
        <v>14</v>
      </c>
      <c r="R144" s="326">
        <v>7</v>
      </c>
      <c r="S144" s="326">
        <v>5</v>
      </c>
      <c r="T144" s="326">
        <v>24</v>
      </c>
      <c r="U144" s="326">
        <v>6</v>
      </c>
      <c r="V144" s="326">
        <v>33</v>
      </c>
      <c r="W144" s="326">
        <v>74</v>
      </c>
      <c r="X144" s="326">
        <v>2</v>
      </c>
      <c r="Y144" s="326">
        <v>18</v>
      </c>
      <c r="Z144" s="326">
        <v>33</v>
      </c>
      <c r="AA144" s="328">
        <v>7</v>
      </c>
      <c r="AB144" s="328">
        <v>8</v>
      </c>
    </row>
    <row r="145" spans="1:28" s="26" customFormat="1" ht="18.75" customHeight="1">
      <c r="A145" s="518" t="s">
        <v>374</v>
      </c>
      <c r="B145" s="326">
        <v>272</v>
      </c>
      <c r="C145" s="326">
        <v>189</v>
      </c>
      <c r="D145" s="326">
        <v>186</v>
      </c>
      <c r="E145" s="326">
        <v>144</v>
      </c>
      <c r="F145" s="326">
        <v>28</v>
      </c>
      <c r="G145" s="326">
        <v>11</v>
      </c>
      <c r="H145" s="326">
        <v>2</v>
      </c>
      <c r="I145" s="326" t="s">
        <v>93</v>
      </c>
      <c r="J145" s="326" t="s">
        <v>93</v>
      </c>
      <c r="K145" s="327">
        <v>7</v>
      </c>
      <c r="L145" s="326">
        <v>19</v>
      </c>
      <c r="M145" s="328">
        <v>1</v>
      </c>
      <c r="N145" s="327">
        <v>7</v>
      </c>
      <c r="O145" s="326">
        <v>7</v>
      </c>
      <c r="P145" s="326">
        <v>28</v>
      </c>
      <c r="Q145" s="326">
        <v>10</v>
      </c>
      <c r="R145" s="326">
        <v>5</v>
      </c>
      <c r="S145" s="326">
        <v>1</v>
      </c>
      <c r="T145" s="326">
        <v>29</v>
      </c>
      <c r="U145" s="326">
        <v>12</v>
      </c>
      <c r="V145" s="326">
        <v>9</v>
      </c>
      <c r="W145" s="326">
        <v>18</v>
      </c>
      <c r="X145" s="326" t="s">
        <v>93</v>
      </c>
      <c r="Y145" s="326">
        <v>23</v>
      </c>
      <c r="Z145" s="326">
        <v>6</v>
      </c>
      <c r="AA145" s="328">
        <v>2</v>
      </c>
      <c r="AB145" s="328">
        <v>3</v>
      </c>
    </row>
    <row r="146" spans="1:28" s="26" customFormat="1" ht="18.75" customHeight="1">
      <c r="A146" s="518" t="s">
        <v>375</v>
      </c>
      <c r="B146" s="326">
        <v>598</v>
      </c>
      <c r="C146" s="326">
        <v>367</v>
      </c>
      <c r="D146" s="326">
        <v>350</v>
      </c>
      <c r="E146" s="326">
        <v>323</v>
      </c>
      <c r="F146" s="326">
        <v>19</v>
      </c>
      <c r="G146" s="326">
        <v>5</v>
      </c>
      <c r="H146" s="326">
        <v>1</v>
      </c>
      <c r="I146" s="326" t="s">
        <v>93</v>
      </c>
      <c r="J146" s="326" t="s">
        <v>93</v>
      </c>
      <c r="K146" s="327">
        <v>10</v>
      </c>
      <c r="L146" s="326">
        <v>23</v>
      </c>
      <c r="M146" s="328" t="s">
        <v>93</v>
      </c>
      <c r="N146" s="327">
        <v>9</v>
      </c>
      <c r="O146" s="326">
        <v>8</v>
      </c>
      <c r="P146" s="326">
        <v>64</v>
      </c>
      <c r="Q146" s="326">
        <v>11</v>
      </c>
      <c r="R146" s="326">
        <v>5</v>
      </c>
      <c r="S146" s="326">
        <v>3</v>
      </c>
      <c r="T146" s="326">
        <v>80</v>
      </c>
      <c r="U146" s="326">
        <v>12</v>
      </c>
      <c r="V146" s="326">
        <v>39</v>
      </c>
      <c r="W146" s="326">
        <v>39</v>
      </c>
      <c r="X146" s="326">
        <v>2</v>
      </c>
      <c r="Y146" s="326">
        <v>15</v>
      </c>
      <c r="Z146" s="326">
        <v>24</v>
      </c>
      <c r="AA146" s="328">
        <v>5</v>
      </c>
      <c r="AB146" s="328">
        <v>17</v>
      </c>
    </row>
    <row r="147" spans="1:28" s="26" customFormat="1" ht="18.75" customHeight="1">
      <c r="A147" s="518" t="s">
        <v>376</v>
      </c>
      <c r="B147" s="326">
        <v>644</v>
      </c>
      <c r="C147" s="326">
        <v>404</v>
      </c>
      <c r="D147" s="326">
        <v>384</v>
      </c>
      <c r="E147" s="326">
        <v>342</v>
      </c>
      <c r="F147" s="326">
        <v>28</v>
      </c>
      <c r="G147" s="326">
        <v>8</v>
      </c>
      <c r="H147" s="326">
        <v>4</v>
      </c>
      <c r="I147" s="326">
        <v>1</v>
      </c>
      <c r="J147" s="326" t="s">
        <v>93</v>
      </c>
      <c r="K147" s="327">
        <v>31</v>
      </c>
      <c r="L147" s="326">
        <v>26</v>
      </c>
      <c r="M147" s="328">
        <v>1</v>
      </c>
      <c r="N147" s="327">
        <v>4</v>
      </c>
      <c r="O147" s="326">
        <v>17</v>
      </c>
      <c r="P147" s="326">
        <v>64</v>
      </c>
      <c r="Q147" s="326">
        <v>6</v>
      </c>
      <c r="R147" s="326">
        <v>8</v>
      </c>
      <c r="S147" s="326">
        <v>11</v>
      </c>
      <c r="T147" s="326">
        <v>22</v>
      </c>
      <c r="U147" s="326">
        <v>13</v>
      </c>
      <c r="V147" s="326">
        <v>36</v>
      </c>
      <c r="W147" s="326">
        <v>68</v>
      </c>
      <c r="X147" s="326">
        <v>5</v>
      </c>
      <c r="Y147" s="326">
        <v>32</v>
      </c>
      <c r="Z147" s="326">
        <v>27</v>
      </c>
      <c r="AA147" s="328">
        <v>8</v>
      </c>
      <c r="AB147" s="328">
        <v>20</v>
      </c>
    </row>
    <row r="148" spans="1:28" s="26" customFormat="1" ht="18.75" customHeight="1">
      <c r="A148" s="518" t="s">
        <v>377</v>
      </c>
      <c r="B148" s="326">
        <v>741</v>
      </c>
      <c r="C148" s="326">
        <v>411</v>
      </c>
      <c r="D148" s="326">
        <v>396</v>
      </c>
      <c r="E148" s="326">
        <v>343</v>
      </c>
      <c r="F148" s="326">
        <v>34</v>
      </c>
      <c r="G148" s="326">
        <v>9</v>
      </c>
      <c r="H148" s="326">
        <v>2</v>
      </c>
      <c r="I148" s="326" t="s">
        <v>93</v>
      </c>
      <c r="J148" s="326" t="s">
        <v>93</v>
      </c>
      <c r="K148" s="327">
        <v>23</v>
      </c>
      <c r="L148" s="326">
        <v>46</v>
      </c>
      <c r="M148" s="328">
        <v>1</v>
      </c>
      <c r="N148" s="327">
        <v>6</v>
      </c>
      <c r="O148" s="326">
        <v>12</v>
      </c>
      <c r="P148" s="326">
        <v>74</v>
      </c>
      <c r="Q148" s="326">
        <v>16</v>
      </c>
      <c r="R148" s="326">
        <v>8</v>
      </c>
      <c r="S148" s="326">
        <v>14</v>
      </c>
      <c r="T148" s="326">
        <v>19</v>
      </c>
      <c r="U148" s="326">
        <v>20</v>
      </c>
      <c r="V148" s="326">
        <v>27</v>
      </c>
      <c r="W148" s="326">
        <v>60</v>
      </c>
      <c r="X148" s="326">
        <v>3</v>
      </c>
      <c r="Y148" s="326">
        <v>37</v>
      </c>
      <c r="Z148" s="326">
        <v>20</v>
      </c>
      <c r="AA148" s="328">
        <v>8</v>
      </c>
      <c r="AB148" s="328">
        <v>15</v>
      </c>
    </row>
    <row r="149" spans="1:28" s="26" customFormat="1" ht="18.75" customHeight="1">
      <c r="A149" s="518" t="s">
        <v>378</v>
      </c>
      <c r="B149" s="326">
        <v>422</v>
      </c>
      <c r="C149" s="326">
        <v>241</v>
      </c>
      <c r="D149" s="326">
        <v>233</v>
      </c>
      <c r="E149" s="326">
        <v>205</v>
      </c>
      <c r="F149" s="326">
        <v>18</v>
      </c>
      <c r="G149" s="326">
        <v>6</v>
      </c>
      <c r="H149" s="326">
        <v>6</v>
      </c>
      <c r="I149" s="326" t="s">
        <v>93</v>
      </c>
      <c r="J149" s="326" t="s">
        <v>93</v>
      </c>
      <c r="K149" s="327">
        <v>26</v>
      </c>
      <c r="L149" s="326">
        <v>27</v>
      </c>
      <c r="M149" s="328">
        <v>1</v>
      </c>
      <c r="N149" s="327">
        <v>8</v>
      </c>
      <c r="O149" s="326">
        <v>7</v>
      </c>
      <c r="P149" s="326">
        <v>44</v>
      </c>
      <c r="Q149" s="326">
        <v>4</v>
      </c>
      <c r="R149" s="326">
        <v>5</v>
      </c>
      <c r="S149" s="326">
        <v>9</v>
      </c>
      <c r="T149" s="326">
        <v>11</v>
      </c>
      <c r="U149" s="326">
        <v>7</v>
      </c>
      <c r="V149" s="326">
        <v>12</v>
      </c>
      <c r="W149" s="326">
        <v>26</v>
      </c>
      <c r="X149" s="326">
        <v>2</v>
      </c>
      <c r="Y149" s="326">
        <v>24</v>
      </c>
      <c r="Z149" s="326">
        <v>13</v>
      </c>
      <c r="AA149" s="328">
        <v>1</v>
      </c>
      <c r="AB149" s="328">
        <v>8</v>
      </c>
    </row>
    <row r="150" spans="1:28" s="26" customFormat="1" ht="18.75" customHeight="1">
      <c r="A150" s="518" t="s">
        <v>379</v>
      </c>
      <c r="B150" s="326">
        <v>444</v>
      </c>
      <c r="C150" s="326">
        <v>318</v>
      </c>
      <c r="D150" s="326">
        <v>312</v>
      </c>
      <c r="E150" s="326">
        <v>285</v>
      </c>
      <c r="F150" s="326">
        <v>17</v>
      </c>
      <c r="G150" s="326">
        <v>8</v>
      </c>
      <c r="H150" s="326">
        <v>2</v>
      </c>
      <c r="I150" s="326" t="s">
        <v>93</v>
      </c>
      <c r="J150" s="326" t="s">
        <v>93</v>
      </c>
      <c r="K150" s="327">
        <v>14</v>
      </c>
      <c r="L150" s="326">
        <v>39</v>
      </c>
      <c r="M150" s="328" t="s">
        <v>93</v>
      </c>
      <c r="N150" s="327">
        <v>10</v>
      </c>
      <c r="O150" s="326">
        <v>7</v>
      </c>
      <c r="P150" s="326">
        <v>49</v>
      </c>
      <c r="Q150" s="326">
        <v>23</v>
      </c>
      <c r="R150" s="326">
        <v>7</v>
      </c>
      <c r="S150" s="326">
        <v>19</v>
      </c>
      <c r="T150" s="326">
        <v>21</v>
      </c>
      <c r="U150" s="326">
        <v>8</v>
      </c>
      <c r="V150" s="326">
        <v>25</v>
      </c>
      <c r="W150" s="326">
        <v>33</v>
      </c>
      <c r="X150" s="326">
        <v>1</v>
      </c>
      <c r="Y150" s="326">
        <v>20</v>
      </c>
      <c r="Z150" s="326">
        <v>28</v>
      </c>
      <c r="AA150" s="328">
        <v>6</v>
      </c>
      <c r="AB150" s="328">
        <v>6</v>
      </c>
    </row>
    <row r="151" spans="1:28" s="26" customFormat="1" ht="18.75" customHeight="1">
      <c r="A151" s="518" t="s">
        <v>380</v>
      </c>
      <c r="B151" s="326">
        <v>324</v>
      </c>
      <c r="C151" s="326">
        <v>212</v>
      </c>
      <c r="D151" s="326">
        <v>203</v>
      </c>
      <c r="E151" s="326">
        <v>191</v>
      </c>
      <c r="F151" s="326">
        <v>6</v>
      </c>
      <c r="G151" s="326">
        <v>3</v>
      </c>
      <c r="H151" s="326">
        <v>1</v>
      </c>
      <c r="I151" s="326" t="s">
        <v>93</v>
      </c>
      <c r="J151" s="326" t="s">
        <v>93</v>
      </c>
      <c r="K151" s="327">
        <v>16</v>
      </c>
      <c r="L151" s="326">
        <v>28</v>
      </c>
      <c r="M151" s="328">
        <v>1</v>
      </c>
      <c r="N151" s="327">
        <v>5</v>
      </c>
      <c r="O151" s="326">
        <v>18</v>
      </c>
      <c r="P151" s="326">
        <v>30</v>
      </c>
      <c r="Q151" s="326">
        <v>8</v>
      </c>
      <c r="R151" s="326">
        <v>2</v>
      </c>
      <c r="S151" s="326">
        <v>2</v>
      </c>
      <c r="T151" s="326">
        <v>10</v>
      </c>
      <c r="U151" s="326">
        <v>9</v>
      </c>
      <c r="V151" s="326">
        <v>7</v>
      </c>
      <c r="W151" s="326">
        <v>27</v>
      </c>
      <c r="X151" s="326">
        <v>3</v>
      </c>
      <c r="Y151" s="326">
        <v>22</v>
      </c>
      <c r="Z151" s="326">
        <v>9</v>
      </c>
      <c r="AA151" s="328">
        <v>5</v>
      </c>
      <c r="AB151" s="328">
        <v>9</v>
      </c>
    </row>
    <row r="152" spans="1:28" s="26" customFormat="1" ht="18.75" customHeight="1">
      <c r="A152" s="518" t="s">
        <v>381</v>
      </c>
      <c r="B152" s="326">
        <v>1257</v>
      </c>
      <c r="C152" s="326">
        <v>781</v>
      </c>
      <c r="D152" s="326">
        <v>759</v>
      </c>
      <c r="E152" s="326">
        <v>668</v>
      </c>
      <c r="F152" s="326">
        <v>57</v>
      </c>
      <c r="G152" s="326">
        <v>22</v>
      </c>
      <c r="H152" s="326">
        <v>4</v>
      </c>
      <c r="I152" s="326">
        <v>3</v>
      </c>
      <c r="J152" s="326" t="s">
        <v>93</v>
      </c>
      <c r="K152" s="327">
        <v>23</v>
      </c>
      <c r="L152" s="326">
        <v>61</v>
      </c>
      <c r="M152" s="328">
        <v>1</v>
      </c>
      <c r="N152" s="327">
        <v>16</v>
      </c>
      <c r="O152" s="326">
        <v>20</v>
      </c>
      <c r="P152" s="326">
        <v>120</v>
      </c>
      <c r="Q152" s="326">
        <v>45</v>
      </c>
      <c r="R152" s="326">
        <v>12</v>
      </c>
      <c r="S152" s="326">
        <v>28</v>
      </c>
      <c r="T152" s="326">
        <v>55</v>
      </c>
      <c r="U152" s="326">
        <v>23</v>
      </c>
      <c r="V152" s="326">
        <v>77</v>
      </c>
      <c r="W152" s="326">
        <v>137</v>
      </c>
      <c r="X152" s="326">
        <v>6</v>
      </c>
      <c r="Y152" s="326">
        <v>44</v>
      </c>
      <c r="Z152" s="326">
        <v>69</v>
      </c>
      <c r="AA152" s="328">
        <v>15</v>
      </c>
      <c r="AB152" s="328">
        <v>22</v>
      </c>
    </row>
    <row r="153" spans="1:28" s="26" customFormat="1" ht="18.75" customHeight="1" thickBot="1">
      <c r="A153" s="519" t="s">
        <v>382</v>
      </c>
      <c r="B153" s="331">
        <v>398</v>
      </c>
      <c r="C153" s="331">
        <v>270</v>
      </c>
      <c r="D153" s="331">
        <v>262</v>
      </c>
      <c r="E153" s="331">
        <v>239</v>
      </c>
      <c r="F153" s="331">
        <v>17</v>
      </c>
      <c r="G153" s="331">
        <v>6</v>
      </c>
      <c r="H153" s="331">
        <v>2</v>
      </c>
      <c r="I153" s="331" t="s">
        <v>93</v>
      </c>
      <c r="J153" s="331" t="s">
        <v>93</v>
      </c>
      <c r="K153" s="332">
        <v>13</v>
      </c>
      <c r="L153" s="331">
        <v>21</v>
      </c>
      <c r="M153" s="333">
        <v>1</v>
      </c>
      <c r="N153" s="332">
        <v>10</v>
      </c>
      <c r="O153" s="331">
        <v>10</v>
      </c>
      <c r="P153" s="331">
        <v>44</v>
      </c>
      <c r="Q153" s="331">
        <v>13</v>
      </c>
      <c r="R153" s="331">
        <v>5</v>
      </c>
      <c r="S153" s="331">
        <v>13</v>
      </c>
      <c r="T153" s="331">
        <v>8</v>
      </c>
      <c r="U153" s="331">
        <v>11</v>
      </c>
      <c r="V153" s="331">
        <v>22</v>
      </c>
      <c r="W153" s="331">
        <v>46</v>
      </c>
      <c r="X153" s="331">
        <v>3</v>
      </c>
      <c r="Y153" s="331">
        <v>15</v>
      </c>
      <c r="Z153" s="331">
        <v>24</v>
      </c>
      <c r="AA153" s="333">
        <v>1</v>
      </c>
      <c r="AB153" s="333">
        <v>8</v>
      </c>
    </row>
    <row r="154" spans="1:28" s="26" customFormat="1" ht="16.5" customHeight="1">
      <c r="A154" s="38"/>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9"/>
    </row>
    <row r="155" spans="1:28" s="25" customFormat="1" ht="21" customHeight="1">
      <c r="A155" s="678" t="s">
        <v>537</v>
      </c>
      <c r="B155" s="678"/>
      <c r="C155" s="678"/>
      <c r="D155" s="678"/>
      <c r="E155" s="678"/>
      <c r="F155" s="678"/>
      <c r="G155" s="678"/>
      <c r="H155" s="678"/>
      <c r="I155" s="678"/>
      <c r="J155" s="678"/>
      <c r="K155" s="679"/>
      <c r="L155" s="679"/>
      <c r="M155" s="679"/>
      <c r="N155" s="660" t="s">
        <v>530</v>
      </c>
      <c r="O155" s="660"/>
      <c r="P155" s="660"/>
      <c r="Q155" s="660"/>
      <c r="R155" s="660"/>
      <c r="S155" s="660"/>
      <c r="T155" s="660"/>
      <c r="U155" s="660"/>
      <c r="V155" s="660"/>
      <c r="W155" s="660"/>
      <c r="X155" s="660"/>
      <c r="Y155" s="660"/>
      <c r="Z155" s="660"/>
      <c r="AA155" s="660"/>
      <c r="AB155" s="660"/>
    </row>
    <row r="156" spans="1:28" s="26" customFormat="1" ht="15.2" customHeight="1" thickBot="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661"/>
      <c r="Z156" s="661"/>
      <c r="AA156" s="661"/>
      <c r="AB156" s="661"/>
    </row>
    <row r="157" spans="1:28" s="26" customFormat="1" ht="15.75" customHeight="1">
      <c r="A157" s="682" t="s">
        <v>194</v>
      </c>
      <c r="B157" s="674" t="s">
        <v>91</v>
      </c>
      <c r="C157" s="674" t="s">
        <v>144</v>
      </c>
      <c r="D157" s="668" t="s">
        <v>145</v>
      </c>
      <c r="E157" s="669" t="s">
        <v>90</v>
      </c>
      <c r="F157" s="670"/>
      <c r="G157" s="671"/>
      <c r="H157" s="309"/>
      <c r="I157" s="310"/>
      <c r="J157" s="310"/>
      <c r="K157" s="311"/>
      <c r="L157" s="311"/>
      <c r="M157" s="311"/>
      <c r="N157" s="312" t="s">
        <v>89</v>
      </c>
      <c r="O157" s="313"/>
      <c r="P157" s="313"/>
      <c r="Q157" s="313"/>
      <c r="R157" s="313"/>
      <c r="S157" s="313"/>
      <c r="T157" s="313"/>
      <c r="U157" s="313"/>
      <c r="V157" s="313"/>
      <c r="W157" s="313"/>
      <c r="X157" s="313"/>
      <c r="Y157" s="313"/>
      <c r="Z157" s="313"/>
      <c r="AA157" s="314"/>
      <c r="AB157" s="668" t="s">
        <v>146</v>
      </c>
    </row>
    <row r="158" spans="1:28" s="26" customFormat="1" ht="12" customHeight="1">
      <c r="A158" s="683"/>
      <c r="B158" s="676"/>
      <c r="C158" s="675"/>
      <c r="D158" s="664"/>
      <c r="E158" s="672" t="s">
        <v>88</v>
      </c>
      <c r="F158" s="673" t="s">
        <v>87</v>
      </c>
      <c r="G158" s="672" t="s">
        <v>86</v>
      </c>
      <c r="H158" s="315" t="s">
        <v>195</v>
      </c>
      <c r="I158" s="316" t="s">
        <v>196</v>
      </c>
      <c r="J158" s="317" t="s">
        <v>197</v>
      </c>
      <c r="K158" s="316" t="s">
        <v>198</v>
      </c>
      <c r="L158" s="316" t="s">
        <v>199</v>
      </c>
      <c r="M158" s="318" t="s">
        <v>200</v>
      </c>
      <c r="N158" s="319" t="s">
        <v>201</v>
      </c>
      <c r="O158" s="317" t="s">
        <v>202</v>
      </c>
      <c r="P158" s="317" t="s">
        <v>203</v>
      </c>
      <c r="Q158" s="317" t="s">
        <v>204</v>
      </c>
      <c r="R158" s="317" t="s">
        <v>205</v>
      </c>
      <c r="S158" s="317" t="s">
        <v>206</v>
      </c>
      <c r="T158" s="317" t="s">
        <v>207</v>
      </c>
      <c r="U158" s="317" t="s">
        <v>208</v>
      </c>
      <c r="V158" s="317" t="s">
        <v>209</v>
      </c>
      <c r="W158" s="317" t="s">
        <v>210</v>
      </c>
      <c r="X158" s="317" t="s">
        <v>211</v>
      </c>
      <c r="Y158" s="317" t="s">
        <v>212</v>
      </c>
      <c r="Z158" s="317" t="s">
        <v>213</v>
      </c>
      <c r="AA158" s="317" t="s">
        <v>214</v>
      </c>
      <c r="AB158" s="680"/>
    </row>
    <row r="159" spans="1:28" s="26" customFormat="1" ht="18" customHeight="1">
      <c r="A159" s="683"/>
      <c r="B159" s="676"/>
      <c r="C159" s="675"/>
      <c r="D159" s="664"/>
      <c r="E159" s="658"/>
      <c r="F159" s="664"/>
      <c r="G159" s="658"/>
      <c r="H159" s="658" t="s">
        <v>85</v>
      </c>
      <c r="I159" s="662" t="s">
        <v>84</v>
      </c>
      <c r="J159" s="658" t="s">
        <v>83</v>
      </c>
      <c r="K159" s="662" t="s">
        <v>82</v>
      </c>
      <c r="L159" s="662" t="s">
        <v>81</v>
      </c>
      <c r="M159" s="664" t="s">
        <v>80</v>
      </c>
      <c r="N159" s="666" t="s">
        <v>79</v>
      </c>
      <c r="O159" s="658" t="s">
        <v>78</v>
      </c>
      <c r="P159" s="658" t="s">
        <v>77</v>
      </c>
      <c r="Q159" s="658" t="s">
        <v>76</v>
      </c>
      <c r="R159" s="658" t="s">
        <v>75</v>
      </c>
      <c r="S159" s="658" t="s">
        <v>74</v>
      </c>
      <c r="T159" s="658" t="s">
        <v>73</v>
      </c>
      <c r="U159" s="658" t="s">
        <v>72</v>
      </c>
      <c r="V159" s="658" t="s">
        <v>14</v>
      </c>
      <c r="W159" s="658" t="s">
        <v>71</v>
      </c>
      <c r="X159" s="658" t="s">
        <v>230</v>
      </c>
      <c r="Y159" s="658" t="s">
        <v>70</v>
      </c>
      <c r="Z159" s="658" t="s">
        <v>69</v>
      </c>
      <c r="AA159" s="658" t="s">
        <v>68</v>
      </c>
      <c r="AB159" s="680"/>
    </row>
    <row r="160" spans="1:28" s="26" customFormat="1" ht="18" customHeight="1">
      <c r="A160" s="683"/>
      <c r="B160" s="676"/>
      <c r="C160" s="676"/>
      <c r="D160" s="664"/>
      <c r="E160" s="658"/>
      <c r="F160" s="664"/>
      <c r="G160" s="658"/>
      <c r="H160" s="658"/>
      <c r="I160" s="662"/>
      <c r="J160" s="658"/>
      <c r="K160" s="662"/>
      <c r="L160" s="662"/>
      <c r="M160" s="664"/>
      <c r="N160" s="666"/>
      <c r="O160" s="658"/>
      <c r="P160" s="658"/>
      <c r="Q160" s="658"/>
      <c r="R160" s="658"/>
      <c r="S160" s="658"/>
      <c r="T160" s="658"/>
      <c r="U160" s="658"/>
      <c r="V160" s="658"/>
      <c r="W160" s="658"/>
      <c r="X160" s="658"/>
      <c r="Y160" s="658"/>
      <c r="Z160" s="658"/>
      <c r="AA160" s="658"/>
      <c r="AB160" s="680"/>
    </row>
    <row r="161" spans="1:28" s="26" customFormat="1" ht="18" customHeight="1">
      <c r="A161" s="684"/>
      <c r="B161" s="677"/>
      <c r="C161" s="677"/>
      <c r="D161" s="665"/>
      <c r="E161" s="659"/>
      <c r="F161" s="665"/>
      <c r="G161" s="659"/>
      <c r="H161" s="659"/>
      <c r="I161" s="663"/>
      <c r="J161" s="659"/>
      <c r="K161" s="663"/>
      <c r="L161" s="663"/>
      <c r="M161" s="665"/>
      <c r="N161" s="667"/>
      <c r="O161" s="659"/>
      <c r="P161" s="659"/>
      <c r="Q161" s="659"/>
      <c r="R161" s="659"/>
      <c r="S161" s="659"/>
      <c r="T161" s="659"/>
      <c r="U161" s="659"/>
      <c r="V161" s="659"/>
      <c r="W161" s="659"/>
      <c r="X161" s="659"/>
      <c r="Y161" s="659"/>
      <c r="Z161" s="659"/>
      <c r="AA161" s="659"/>
      <c r="AB161" s="681"/>
    </row>
    <row r="162" spans="1:28" s="26" customFormat="1" ht="18.75" customHeight="1">
      <c r="A162" s="518" t="s">
        <v>383</v>
      </c>
      <c r="B162" s="326">
        <v>155</v>
      </c>
      <c r="C162" s="326">
        <v>99</v>
      </c>
      <c r="D162" s="326">
        <v>95</v>
      </c>
      <c r="E162" s="326">
        <v>77</v>
      </c>
      <c r="F162" s="326">
        <v>12</v>
      </c>
      <c r="G162" s="326">
        <v>5</v>
      </c>
      <c r="H162" s="326" t="s">
        <v>93</v>
      </c>
      <c r="I162" s="326" t="s">
        <v>93</v>
      </c>
      <c r="J162" s="326" t="s">
        <v>93</v>
      </c>
      <c r="K162" s="327">
        <v>4</v>
      </c>
      <c r="L162" s="326">
        <v>3</v>
      </c>
      <c r="M162" s="328" t="s">
        <v>93</v>
      </c>
      <c r="N162" s="327">
        <v>1</v>
      </c>
      <c r="O162" s="326">
        <v>5</v>
      </c>
      <c r="P162" s="326">
        <v>18</v>
      </c>
      <c r="Q162" s="326">
        <v>9</v>
      </c>
      <c r="R162" s="326">
        <v>1</v>
      </c>
      <c r="S162" s="326">
        <v>2</v>
      </c>
      <c r="T162" s="326">
        <v>6</v>
      </c>
      <c r="U162" s="326">
        <v>3</v>
      </c>
      <c r="V162" s="326">
        <v>9</v>
      </c>
      <c r="W162" s="326">
        <v>16</v>
      </c>
      <c r="X162" s="326" t="s">
        <v>93</v>
      </c>
      <c r="Y162" s="326">
        <v>14</v>
      </c>
      <c r="Z162" s="326">
        <v>3</v>
      </c>
      <c r="AA162" s="328">
        <v>1</v>
      </c>
      <c r="AB162" s="328">
        <v>4</v>
      </c>
    </row>
    <row r="163" spans="1:28" s="26" customFormat="1" ht="18.75" customHeight="1">
      <c r="A163" s="518" t="s">
        <v>384</v>
      </c>
      <c r="B163" s="326">
        <v>196</v>
      </c>
      <c r="C163" s="326">
        <v>108</v>
      </c>
      <c r="D163" s="326">
        <v>108</v>
      </c>
      <c r="E163" s="326">
        <v>75</v>
      </c>
      <c r="F163" s="326">
        <v>18</v>
      </c>
      <c r="G163" s="326">
        <v>13</v>
      </c>
      <c r="H163" s="326" t="s">
        <v>93</v>
      </c>
      <c r="I163" s="326" t="s">
        <v>93</v>
      </c>
      <c r="J163" s="326" t="s">
        <v>93</v>
      </c>
      <c r="K163" s="327">
        <v>2</v>
      </c>
      <c r="L163" s="326">
        <v>6</v>
      </c>
      <c r="M163" s="328" t="s">
        <v>93</v>
      </c>
      <c r="N163" s="327">
        <v>1</v>
      </c>
      <c r="O163" s="326">
        <v>2</v>
      </c>
      <c r="P163" s="326">
        <v>29</v>
      </c>
      <c r="Q163" s="326">
        <v>3</v>
      </c>
      <c r="R163" s="326">
        <v>5</v>
      </c>
      <c r="S163" s="326">
        <v>7</v>
      </c>
      <c r="T163" s="326">
        <v>14</v>
      </c>
      <c r="U163" s="326">
        <v>2</v>
      </c>
      <c r="V163" s="326">
        <v>6</v>
      </c>
      <c r="W163" s="326">
        <v>6</v>
      </c>
      <c r="X163" s="326">
        <v>1</v>
      </c>
      <c r="Y163" s="326">
        <v>16</v>
      </c>
      <c r="Z163" s="326">
        <v>6</v>
      </c>
      <c r="AA163" s="328">
        <v>2</v>
      </c>
      <c r="AB163" s="328">
        <v>0</v>
      </c>
    </row>
    <row r="164" spans="1:28" s="26" customFormat="1" ht="18.75" customHeight="1">
      <c r="A164" s="518" t="s">
        <v>385</v>
      </c>
      <c r="B164" s="326">
        <v>237</v>
      </c>
      <c r="C164" s="326">
        <v>128</v>
      </c>
      <c r="D164" s="326">
        <v>121</v>
      </c>
      <c r="E164" s="326">
        <v>107</v>
      </c>
      <c r="F164" s="326">
        <v>8</v>
      </c>
      <c r="G164" s="326">
        <v>2</v>
      </c>
      <c r="H164" s="326">
        <v>2</v>
      </c>
      <c r="I164" s="326" t="s">
        <v>93</v>
      </c>
      <c r="J164" s="326" t="s">
        <v>93</v>
      </c>
      <c r="K164" s="327">
        <v>4</v>
      </c>
      <c r="L164" s="326">
        <v>9</v>
      </c>
      <c r="M164" s="328" t="s">
        <v>93</v>
      </c>
      <c r="N164" s="327">
        <v>1</v>
      </c>
      <c r="O164" s="326">
        <v>4</v>
      </c>
      <c r="P164" s="326">
        <v>26</v>
      </c>
      <c r="Q164" s="326">
        <v>1</v>
      </c>
      <c r="R164" s="326">
        <v>2</v>
      </c>
      <c r="S164" s="326">
        <v>2</v>
      </c>
      <c r="T164" s="326">
        <v>6</v>
      </c>
      <c r="U164" s="326">
        <v>6</v>
      </c>
      <c r="V164" s="326">
        <v>10</v>
      </c>
      <c r="W164" s="326">
        <v>22</v>
      </c>
      <c r="X164" s="326">
        <v>1</v>
      </c>
      <c r="Y164" s="326">
        <v>18</v>
      </c>
      <c r="Z164" s="326">
        <v>5</v>
      </c>
      <c r="AA164" s="328">
        <v>2</v>
      </c>
      <c r="AB164" s="328">
        <v>7</v>
      </c>
    </row>
    <row r="165" spans="1:28" s="26" customFormat="1" ht="18.75" customHeight="1">
      <c r="A165" s="518" t="s">
        <v>386</v>
      </c>
      <c r="B165" s="326">
        <v>88</v>
      </c>
      <c r="C165" s="326">
        <v>61</v>
      </c>
      <c r="D165" s="326">
        <v>59</v>
      </c>
      <c r="E165" s="326">
        <v>49</v>
      </c>
      <c r="F165" s="326">
        <v>8</v>
      </c>
      <c r="G165" s="326">
        <v>1</v>
      </c>
      <c r="H165" s="326" t="s">
        <v>93</v>
      </c>
      <c r="I165" s="326" t="s">
        <v>93</v>
      </c>
      <c r="J165" s="326" t="s">
        <v>93</v>
      </c>
      <c r="K165" s="327">
        <v>4</v>
      </c>
      <c r="L165" s="326">
        <v>5</v>
      </c>
      <c r="M165" s="328">
        <v>2</v>
      </c>
      <c r="N165" s="327">
        <v>1</v>
      </c>
      <c r="O165" s="326">
        <v>2</v>
      </c>
      <c r="P165" s="326">
        <v>10</v>
      </c>
      <c r="Q165" s="326">
        <v>1</v>
      </c>
      <c r="R165" s="326">
        <v>3</v>
      </c>
      <c r="S165" s="326">
        <v>3</v>
      </c>
      <c r="T165" s="326">
        <v>3</v>
      </c>
      <c r="U165" s="326">
        <v>1</v>
      </c>
      <c r="V165" s="326">
        <v>3</v>
      </c>
      <c r="W165" s="326">
        <v>8</v>
      </c>
      <c r="X165" s="326">
        <v>1</v>
      </c>
      <c r="Y165" s="326">
        <v>5</v>
      </c>
      <c r="Z165" s="326">
        <v>6</v>
      </c>
      <c r="AA165" s="328">
        <v>1</v>
      </c>
      <c r="AB165" s="328">
        <v>2</v>
      </c>
    </row>
    <row r="166" spans="1:28" s="26" customFormat="1" ht="18.75" customHeight="1">
      <c r="A166" s="518" t="s">
        <v>387</v>
      </c>
      <c r="B166" s="326">
        <v>187</v>
      </c>
      <c r="C166" s="326">
        <v>106</v>
      </c>
      <c r="D166" s="326">
        <v>104</v>
      </c>
      <c r="E166" s="326">
        <v>82</v>
      </c>
      <c r="F166" s="326">
        <v>13</v>
      </c>
      <c r="G166" s="326">
        <v>6</v>
      </c>
      <c r="H166" s="326" t="s">
        <v>93</v>
      </c>
      <c r="I166" s="326" t="s">
        <v>93</v>
      </c>
      <c r="J166" s="326" t="s">
        <v>93</v>
      </c>
      <c r="K166" s="327">
        <v>9</v>
      </c>
      <c r="L166" s="326">
        <v>10</v>
      </c>
      <c r="M166" s="328" t="s">
        <v>93</v>
      </c>
      <c r="N166" s="327">
        <v>2</v>
      </c>
      <c r="O166" s="326">
        <v>3</v>
      </c>
      <c r="P166" s="326">
        <v>17</v>
      </c>
      <c r="Q166" s="326">
        <v>14</v>
      </c>
      <c r="R166" s="326" t="s">
        <v>93</v>
      </c>
      <c r="S166" s="326">
        <v>3</v>
      </c>
      <c r="T166" s="326">
        <v>8</v>
      </c>
      <c r="U166" s="326">
        <v>9</v>
      </c>
      <c r="V166" s="326">
        <v>4</v>
      </c>
      <c r="W166" s="326">
        <v>12</v>
      </c>
      <c r="X166" s="326" t="s">
        <v>93</v>
      </c>
      <c r="Y166" s="326">
        <v>4</v>
      </c>
      <c r="Z166" s="326">
        <v>5</v>
      </c>
      <c r="AA166" s="328">
        <v>4</v>
      </c>
      <c r="AB166" s="328">
        <v>2</v>
      </c>
    </row>
    <row r="167" spans="1:28" s="26" customFormat="1" ht="18.75" customHeight="1">
      <c r="A167" s="518" t="s">
        <v>388</v>
      </c>
      <c r="B167" s="326">
        <v>377</v>
      </c>
      <c r="C167" s="326">
        <v>229</v>
      </c>
      <c r="D167" s="326">
        <v>218</v>
      </c>
      <c r="E167" s="326">
        <v>187</v>
      </c>
      <c r="F167" s="326">
        <v>25</v>
      </c>
      <c r="G167" s="326">
        <v>2</v>
      </c>
      <c r="H167" s="326">
        <v>5</v>
      </c>
      <c r="I167" s="326" t="s">
        <v>93</v>
      </c>
      <c r="J167" s="326" t="s">
        <v>93</v>
      </c>
      <c r="K167" s="327">
        <v>15</v>
      </c>
      <c r="L167" s="326">
        <v>20</v>
      </c>
      <c r="M167" s="328">
        <v>1</v>
      </c>
      <c r="N167" s="327">
        <v>6</v>
      </c>
      <c r="O167" s="326">
        <v>7</v>
      </c>
      <c r="P167" s="326">
        <v>32</v>
      </c>
      <c r="Q167" s="326">
        <v>11</v>
      </c>
      <c r="R167" s="326">
        <v>5</v>
      </c>
      <c r="S167" s="326">
        <v>7</v>
      </c>
      <c r="T167" s="326">
        <v>16</v>
      </c>
      <c r="U167" s="326">
        <v>7</v>
      </c>
      <c r="V167" s="326">
        <v>23</v>
      </c>
      <c r="W167" s="326">
        <v>33</v>
      </c>
      <c r="X167" s="326" t="s">
        <v>93</v>
      </c>
      <c r="Y167" s="326">
        <v>9</v>
      </c>
      <c r="Z167" s="326">
        <v>17</v>
      </c>
      <c r="AA167" s="328">
        <v>4</v>
      </c>
      <c r="AB167" s="328">
        <v>11</v>
      </c>
    </row>
    <row r="168" spans="1:28" s="26" customFormat="1" ht="18.75" customHeight="1">
      <c r="A168" s="518" t="s">
        <v>389</v>
      </c>
      <c r="B168" s="326">
        <v>524</v>
      </c>
      <c r="C168" s="326">
        <v>295</v>
      </c>
      <c r="D168" s="326">
        <v>279</v>
      </c>
      <c r="E168" s="326">
        <v>241</v>
      </c>
      <c r="F168" s="326">
        <v>29</v>
      </c>
      <c r="G168" s="326">
        <v>4</v>
      </c>
      <c r="H168" s="326">
        <v>1</v>
      </c>
      <c r="I168" s="326" t="s">
        <v>93</v>
      </c>
      <c r="J168" s="326" t="s">
        <v>93</v>
      </c>
      <c r="K168" s="327">
        <v>13</v>
      </c>
      <c r="L168" s="326">
        <v>21</v>
      </c>
      <c r="M168" s="328">
        <v>15</v>
      </c>
      <c r="N168" s="327">
        <v>6</v>
      </c>
      <c r="O168" s="326">
        <v>6</v>
      </c>
      <c r="P168" s="326">
        <v>53</v>
      </c>
      <c r="Q168" s="326">
        <v>8</v>
      </c>
      <c r="R168" s="326">
        <v>8</v>
      </c>
      <c r="S168" s="326">
        <v>12</v>
      </c>
      <c r="T168" s="326">
        <v>13</v>
      </c>
      <c r="U168" s="326">
        <v>11</v>
      </c>
      <c r="V168" s="326">
        <v>27</v>
      </c>
      <c r="W168" s="326">
        <v>37</v>
      </c>
      <c r="X168" s="326">
        <v>3</v>
      </c>
      <c r="Y168" s="326">
        <v>17</v>
      </c>
      <c r="Z168" s="326">
        <v>21</v>
      </c>
      <c r="AA168" s="328">
        <v>7</v>
      </c>
      <c r="AB168" s="328">
        <v>16</v>
      </c>
    </row>
    <row r="169" spans="1:28" s="26" customFormat="1" ht="18.75" customHeight="1">
      <c r="A169" s="518" t="s">
        <v>390</v>
      </c>
      <c r="B169" s="326">
        <v>984</v>
      </c>
      <c r="C169" s="326">
        <v>415</v>
      </c>
      <c r="D169" s="326">
        <v>401</v>
      </c>
      <c r="E169" s="326">
        <v>364</v>
      </c>
      <c r="F169" s="326">
        <v>24</v>
      </c>
      <c r="G169" s="326">
        <v>6</v>
      </c>
      <c r="H169" s="326">
        <v>2</v>
      </c>
      <c r="I169" s="326" t="s">
        <v>93</v>
      </c>
      <c r="J169" s="326" t="s">
        <v>93</v>
      </c>
      <c r="K169" s="327">
        <v>19</v>
      </c>
      <c r="L169" s="326">
        <v>32</v>
      </c>
      <c r="M169" s="328">
        <v>3</v>
      </c>
      <c r="N169" s="327">
        <v>5</v>
      </c>
      <c r="O169" s="326">
        <v>10</v>
      </c>
      <c r="P169" s="326">
        <v>64</v>
      </c>
      <c r="Q169" s="326">
        <v>14</v>
      </c>
      <c r="R169" s="326">
        <v>5</v>
      </c>
      <c r="S169" s="326">
        <v>9</v>
      </c>
      <c r="T169" s="326">
        <v>13</v>
      </c>
      <c r="U169" s="326">
        <v>9</v>
      </c>
      <c r="V169" s="326">
        <v>31</v>
      </c>
      <c r="W169" s="326">
        <v>67</v>
      </c>
      <c r="X169" s="326">
        <v>5</v>
      </c>
      <c r="Y169" s="326">
        <v>19</v>
      </c>
      <c r="Z169" s="326">
        <v>90</v>
      </c>
      <c r="AA169" s="328">
        <v>4</v>
      </c>
      <c r="AB169" s="328">
        <v>14</v>
      </c>
    </row>
    <row r="170" spans="1:28" s="26" customFormat="1" ht="18.75" customHeight="1">
      <c r="A170" s="520" t="s">
        <v>391</v>
      </c>
      <c r="B170" s="329">
        <v>337</v>
      </c>
      <c r="C170" s="329">
        <v>227</v>
      </c>
      <c r="D170" s="329">
        <v>220</v>
      </c>
      <c r="E170" s="329">
        <v>198</v>
      </c>
      <c r="F170" s="329">
        <v>13</v>
      </c>
      <c r="G170" s="329">
        <v>3</v>
      </c>
      <c r="H170" s="329">
        <v>1</v>
      </c>
      <c r="I170" s="329" t="s">
        <v>93</v>
      </c>
      <c r="J170" s="329" t="s">
        <v>93</v>
      </c>
      <c r="K170" s="336">
        <v>13</v>
      </c>
      <c r="L170" s="329">
        <v>16</v>
      </c>
      <c r="M170" s="330">
        <v>1</v>
      </c>
      <c r="N170" s="336">
        <v>10</v>
      </c>
      <c r="O170" s="329">
        <v>6</v>
      </c>
      <c r="P170" s="329">
        <v>34</v>
      </c>
      <c r="Q170" s="329">
        <v>9</v>
      </c>
      <c r="R170" s="329">
        <v>2</v>
      </c>
      <c r="S170" s="329">
        <v>6</v>
      </c>
      <c r="T170" s="329">
        <v>16</v>
      </c>
      <c r="U170" s="329">
        <v>3</v>
      </c>
      <c r="V170" s="329">
        <v>15</v>
      </c>
      <c r="W170" s="329">
        <v>48</v>
      </c>
      <c r="X170" s="329">
        <v>1</v>
      </c>
      <c r="Y170" s="329">
        <v>17</v>
      </c>
      <c r="Z170" s="329">
        <v>15</v>
      </c>
      <c r="AA170" s="330">
        <v>7</v>
      </c>
      <c r="AB170" s="328">
        <v>7</v>
      </c>
    </row>
    <row r="171" spans="1:28" s="26" customFormat="1" ht="18.75" customHeight="1">
      <c r="A171" s="518" t="s">
        <v>392</v>
      </c>
      <c r="B171" s="326">
        <v>190</v>
      </c>
      <c r="C171" s="326">
        <v>123</v>
      </c>
      <c r="D171" s="326">
        <v>117</v>
      </c>
      <c r="E171" s="326">
        <v>104</v>
      </c>
      <c r="F171" s="326">
        <v>11</v>
      </c>
      <c r="G171" s="326">
        <v>1</v>
      </c>
      <c r="H171" s="326">
        <v>1</v>
      </c>
      <c r="I171" s="326" t="s">
        <v>93</v>
      </c>
      <c r="J171" s="326" t="s">
        <v>93</v>
      </c>
      <c r="K171" s="327">
        <v>9</v>
      </c>
      <c r="L171" s="326">
        <v>8</v>
      </c>
      <c r="M171" s="328">
        <v>22</v>
      </c>
      <c r="N171" s="327">
        <v>5</v>
      </c>
      <c r="O171" s="326" t="s">
        <v>93</v>
      </c>
      <c r="P171" s="326">
        <v>9</v>
      </c>
      <c r="Q171" s="326">
        <v>3</v>
      </c>
      <c r="R171" s="326">
        <v>2</v>
      </c>
      <c r="S171" s="326">
        <v>4</v>
      </c>
      <c r="T171" s="326">
        <v>4</v>
      </c>
      <c r="U171" s="326">
        <v>4</v>
      </c>
      <c r="V171" s="326">
        <v>10</v>
      </c>
      <c r="W171" s="326">
        <v>19</v>
      </c>
      <c r="X171" s="326" t="s">
        <v>93</v>
      </c>
      <c r="Y171" s="326">
        <v>10</v>
      </c>
      <c r="Z171" s="326">
        <v>6</v>
      </c>
      <c r="AA171" s="328">
        <v>1</v>
      </c>
      <c r="AB171" s="328">
        <v>6</v>
      </c>
    </row>
    <row r="172" spans="1:28" s="26" customFormat="1" ht="18.75" customHeight="1">
      <c r="A172" s="518" t="s">
        <v>393</v>
      </c>
      <c r="B172" s="326">
        <v>498</v>
      </c>
      <c r="C172" s="326">
        <v>301</v>
      </c>
      <c r="D172" s="326">
        <v>283</v>
      </c>
      <c r="E172" s="326">
        <v>222</v>
      </c>
      <c r="F172" s="326">
        <v>42</v>
      </c>
      <c r="G172" s="326">
        <v>13</v>
      </c>
      <c r="H172" s="326">
        <v>1</v>
      </c>
      <c r="I172" s="326" t="s">
        <v>93</v>
      </c>
      <c r="J172" s="326" t="s">
        <v>93</v>
      </c>
      <c r="K172" s="327">
        <v>19</v>
      </c>
      <c r="L172" s="326">
        <v>16</v>
      </c>
      <c r="M172" s="328">
        <v>1</v>
      </c>
      <c r="N172" s="327">
        <v>8</v>
      </c>
      <c r="O172" s="326">
        <v>10</v>
      </c>
      <c r="P172" s="326">
        <v>65</v>
      </c>
      <c r="Q172" s="326">
        <v>7</v>
      </c>
      <c r="R172" s="326">
        <v>7</v>
      </c>
      <c r="S172" s="326">
        <v>7</v>
      </c>
      <c r="T172" s="326">
        <v>33</v>
      </c>
      <c r="U172" s="326">
        <v>7</v>
      </c>
      <c r="V172" s="326">
        <v>18</v>
      </c>
      <c r="W172" s="326">
        <v>26</v>
      </c>
      <c r="X172" s="326">
        <v>2</v>
      </c>
      <c r="Y172" s="326">
        <v>30</v>
      </c>
      <c r="Z172" s="326">
        <v>18</v>
      </c>
      <c r="AA172" s="328">
        <v>8</v>
      </c>
      <c r="AB172" s="328">
        <v>18</v>
      </c>
    </row>
    <row r="173" spans="1:28" s="26" customFormat="1" ht="18.75" customHeight="1">
      <c r="A173" s="518" t="s">
        <v>394</v>
      </c>
      <c r="B173" s="326">
        <v>209</v>
      </c>
      <c r="C173" s="326">
        <v>77</v>
      </c>
      <c r="D173" s="326">
        <v>73</v>
      </c>
      <c r="E173" s="326">
        <v>58</v>
      </c>
      <c r="F173" s="326">
        <v>6</v>
      </c>
      <c r="G173" s="326">
        <v>1</v>
      </c>
      <c r="H173" s="326">
        <v>1</v>
      </c>
      <c r="I173" s="326" t="s">
        <v>93</v>
      </c>
      <c r="J173" s="326" t="s">
        <v>93</v>
      </c>
      <c r="K173" s="327">
        <v>8</v>
      </c>
      <c r="L173" s="326">
        <v>8</v>
      </c>
      <c r="M173" s="328" t="s">
        <v>93</v>
      </c>
      <c r="N173" s="327" t="s">
        <v>93</v>
      </c>
      <c r="O173" s="326">
        <v>4</v>
      </c>
      <c r="P173" s="326">
        <v>9</v>
      </c>
      <c r="Q173" s="326">
        <v>1</v>
      </c>
      <c r="R173" s="326" t="s">
        <v>93</v>
      </c>
      <c r="S173" s="326" t="s">
        <v>93</v>
      </c>
      <c r="T173" s="326">
        <v>9</v>
      </c>
      <c r="U173" s="326">
        <v>3</v>
      </c>
      <c r="V173" s="326" t="s">
        <v>93</v>
      </c>
      <c r="W173" s="326">
        <v>10</v>
      </c>
      <c r="X173" s="326" t="s">
        <v>93</v>
      </c>
      <c r="Y173" s="326">
        <v>16</v>
      </c>
      <c r="Z173" s="326" t="s">
        <v>93</v>
      </c>
      <c r="AA173" s="328">
        <v>4</v>
      </c>
      <c r="AB173" s="328">
        <v>4</v>
      </c>
    </row>
    <row r="174" spans="1:28" s="26" customFormat="1" ht="18.75" customHeight="1">
      <c r="A174" s="518" t="s">
        <v>395</v>
      </c>
      <c r="B174" s="326">
        <v>143</v>
      </c>
      <c r="C174" s="326">
        <v>83</v>
      </c>
      <c r="D174" s="326">
        <v>82</v>
      </c>
      <c r="E174" s="326">
        <v>58</v>
      </c>
      <c r="F174" s="326">
        <v>19</v>
      </c>
      <c r="G174" s="326">
        <v>5</v>
      </c>
      <c r="H174" s="326">
        <v>1</v>
      </c>
      <c r="I174" s="326" t="s">
        <v>93</v>
      </c>
      <c r="J174" s="326" t="s">
        <v>93</v>
      </c>
      <c r="K174" s="327">
        <v>3</v>
      </c>
      <c r="L174" s="326" t="s">
        <v>93</v>
      </c>
      <c r="M174" s="328" t="s">
        <v>93</v>
      </c>
      <c r="N174" s="327">
        <v>4</v>
      </c>
      <c r="O174" s="326">
        <v>2</v>
      </c>
      <c r="P174" s="326">
        <v>13</v>
      </c>
      <c r="Q174" s="326">
        <v>10</v>
      </c>
      <c r="R174" s="326">
        <v>5</v>
      </c>
      <c r="S174" s="326">
        <v>3</v>
      </c>
      <c r="T174" s="326">
        <v>11</v>
      </c>
      <c r="U174" s="326">
        <v>2</v>
      </c>
      <c r="V174" s="326">
        <v>5</v>
      </c>
      <c r="W174" s="326">
        <v>15</v>
      </c>
      <c r="X174" s="326" t="s">
        <v>93</v>
      </c>
      <c r="Y174" s="326">
        <v>7</v>
      </c>
      <c r="Z174" s="326" t="s">
        <v>93</v>
      </c>
      <c r="AA174" s="328">
        <v>1</v>
      </c>
      <c r="AB174" s="328">
        <v>1</v>
      </c>
    </row>
    <row r="175" spans="1:28" s="26" customFormat="1" ht="18.75" customHeight="1">
      <c r="A175" s="518" t="s">
        <v>396</v>
      </c>
      <c r="B175" s="326">
        <v>273</v>
      </c>
      <c r="C175" s="326">
        <v>120</v>
      </c>
      <c r="D175" s="326">
        <v>117</v>
      </c>
      <c r="E175" s="326">
        <v>105</v>
      </c>
      <c r="F175" s="326">
        <v>11</v>
      </c>
      <c r="G175" s="326" t="s">
        <v>93</v>
      </c>
      <c r="H175" s="326">
        <v>1</v>
      </c>
      <c r="I175" s="326" t="s">
        <v>93</v>
      </c>
      <c r="J175" s="326" t="s">
        <v>93</v>
      </c>
      <c r="K175" s="327">
        <v>7</v>
      </c>
      <c r="L175" s="326">
        <v>11</v>
      </c>
      <c r="M175" s="328" t="s">
        <v>93</v>
      </c>
      <c r="N175" s="327" t="s">
        <v>93</v>
      </c>
      <c r="O175" s="326">
        <v>10</v>
      </c>
      <c r="P175" s="326">
        <v>23</v>
      </c>
      <c r="Q175" s="326">
        <v>1</v>
      </c>
      <c r="R175" s="326">
        <v>3</v>
      </c>
      <c r="S175" s="326">
        <v>2</v>
      </c>
      <c r="T175" s="326">
        <v>12</v>
      </c>
      <c r="U175" s="326">
        <v>7</v>
      </c>
      <c r="V175" s="326">
        <v>1</v>
      </c>
      <c r="W175" s="326">
        <v>17</v>
      </c>
      <c r="X175" s="326" t="s">
        <v>93</v>
      </c>
      <c r="Y175" s="326">
        <v>19</v>
      </c>
      <c r="Z175" s="326">
        <v>2</v>
      </c>
      <c r="AA175" s="328">
        <v>1</v>
      </c>
      <c r="AB175" s="328">
        <v>3</v>
      </c>
    </row>
    <row r="176" spans="1:28" s="26" customFormat="1" ht="18.75" customHeight="1">
      <c r="A176" s="518" t="s">
        <v>397</v>
      </c>
      <c r="B176" s="326">
        <v>546</v>
      </c>
      <c r="C176" s="326">
        <v>322</v>
      </c>
      <c r="D176" s="326">
        <v>313</v>
      </c>
      <c r="E176" s="326">
        <v>279</v>
      </c>
      <c r="F176" s="326">
        <v>26</v>
      </c>
      <c r="G176" s="326">
        <v>5</v>
      </c>
      <c r="H176" s="326">
        <v>1</v>
      </c>
      <c r="I176" s="326">
        <v>1</v>
      </c>
      <c r="J176" s="326" t="s">
        <v>93</v>
      </c>
      <c r="K176" s="327">
        <v>23</v>
      </c>
      <c r="L176" s="326">
        <v>28</v>
      </c>
      <c r="M176" s="328">
        <v>1</v>
      </c>
      <c r="N176" s="327">
        <v>6</v>
      </c>
      <c r="O176" s="326">
        <v>15</v>
      </c>
      <c r="P176" s="326">
        <v>45</v>
      </c>
      <c r="Q176" s="326">
        <v>12</v>
      </c>
      <c r="R176" s="326">
        <v>4</v>
      </c>
      <c r="S176" s="326">
        <v>10</v>
      </c>
      <c r="T176" s="326">
        <v>19</v>
      </c>
      <c r="U176" s="326">
        <v>9</v>
      </c>
      <c r="V176" s="326">
        <v>23</v>
      </c>
      <c r="W176" s="326">
        <v>65</v>
      </c>
      <c r="X176" s="326">
        <v>2</v>
      </c>
      <c r="Y176" s="326">
        <v>22</v>
      </c>
      <c r="Z176" s="326">
        <v>15</v>
      </c>
      <c r="AA176" s="328">
        <v>12</v>
      </c>
      <c r="AB176" s="328">
        <v>9</v>
      </c>
    </row>
    <row r="177" spans="1:28" s="26" customFormat="1" ht="18.75" customHeight="1">
      <c r="A177" s="518" t="s">
        <v>398</v>
      </c>
      <c r="B177" s="326">
        <v>655</v>
      </c>
      <c r="C177" s="326">
        <v>357</v>
      </c>
      <c r="D177" s="326">
        <v>338</v>
      </c>
      <c r="E177" s="326">
        <v>297</v>
      </c>
      <c r="F177" s="326">
        <v>23</v>
      </c>
      <c r="G177" s="326">
        <v>10</v>
      </c>
      <c r="H177" s="326">
        <v>4</v>
      </c>
      <c r="I177" s="326" t="s">
        <v>93</v>
      </c>
      <c r="J177" s="326" t="s">
        <v>93</v>
      </c>
      <c r="K177" s="327">
        <v>23</v>
      </c>
      <c r="L177" s="326">
        <v>26</v>
      </c>
      <c r="M177" s="328" t="s">
        <v>93</v>
      </c>
      <c r="N177" s="327">
        <v>10</v>
      </c>
      <c r="O177" s="326">
        <v>17</v>
      </c>
      <c r="P177" s="326">
        <v>62</v>
      </c>
      <c r="Q177" s="326">
        <v>11</v>
      </c>
      <c r="R177" s="326">
        <v>4</v>
      </c>
      <c r="S177" s="326">
        <v>7</v>
      </c>
      <c r="T177" s="326">
        <v>23</v>
      </c>
      <c r="U177" s="326">
        <v>14</v>
      </c>
      <c r="V177" s="326">
        <v>19</v>
      </c>
      <c r="W177" s="326">
        <v>65</v>
      </c>
      <c r="X177" s="326">
        <v>1</v>
      </c>
      <c r="Y177" s="326">
        <v>26</v>
      </c>
      <c r="Z177" s="326">
        <v>11</v>
      </c>
      <c r="AA177" s="328">
        <v>15</v>
      </c>
      <c r="AB177" s="328">
        <v>19</v>
      </c>
    </row>
    <row r="178" spans="1:28" s="26" customFormat="1" ht="18.75" customHeight="1">
      <c r="A178" s="518" t="s">
        <v>399</v>
      </c>
      <c r="B178" s="326">
        <v>318</v>
      </c>
      <c r="C178" s="326">
        <v>204</v>
      </c>
      <c r="D178" s="326">
        <v>195</v>
      </c>
      <c r="E178" s="326">
        <v>168</v>
      </c>
      <c r="F178" s="326">
        <v>17</v>
      </c>
      <c r="G178" s="326">
        <v>7</v>
      </c>
      <c r="H178" s="326">
        <v>1</v>
      </c>
      <c r="I178" s="326" t="s">
        <v>93</v>
      </c>
      <c r="J178" s="326" t="s">
        <v>93</v>
      </c>
      <c r="K178" s="327">
        <v>6</v>
      </c>
      <c r="L178" s="326">
        <v>8</v>
      </c>
      <c r="M178" s="328">
        <v>2</v>
      </c>
      <c r="N178" s="327">
        <v>2</v>
      </c>
      <c r="O178" s="326">
        <v>4</v>
      </c>
      <c r="P178" s="326">
        <v>21</v>
      </c>
      <c r="Q178" s="326">
        <v>16</v>
      </c>
      <c r="R178" s="326">
        <v>6</v>
      </c>
      <c r="S178" s="326">
        <v>15</v>
      </c>
      <c r="T178" s="326">
        <v>4</v>
      </c>
      <c r="U178" s="326">
        <v>4</v>
      </c>
      <c r="V178" s="326">
        <v>14</v>
      </c>
      <c r="W178" s="326">
        <v>25</v>
      </c>
      <c r="X178" s="326" t="s">
        <v>93</v>
      </c>
      <c r="Y178" s="326">
        <v>13</v>
      </c>
      <c r="Z178" s="326">
        <v>51</v>
      </c>
      <c r="AA178" s="328">
        <v>3</v>
      </c>
      <c r="AB178" s="328">
        <v>9</v>
      </c>
    </row>
    <row r="179" spans="1:28" s="26" customFormat="1" ht="18.75" customHeight="1">
      <c r="A179" s="518" t="s">
        <v>400</v>
      </c>
      <c r="B179" s="326">
        <v>476</v>
      </c>
      <c r="C179" s="326">
        <v>303</v>
      </c>
      <c r="D179" s="326">
        <v>293</v>
      </c>
      <c r="E179" s="326">
        <v>259</v>
      </c>
      <c r="F179" s="326">
        <v>26</v>
      </c>
      <c r="G179" s="326">
        <v>7</v>
      </c>
      <c r="H179" s="326">
        <v>1</v>
      </c>
      <c r="I179" s="326" t="s">
        <v>93</v>
      </c>
      <c r="J179" s="326" t="s">
        <v>93</v>
      </c>
      <c r="K179" s="327">
        <v>10</v>
      </c>
      <c r="L179" s="326">
        <v>22</v>
      </c>
      <c r="M179" s="328">
        <v>1</v>
      </c>
      <c r="N179" s="327">
        <v>8</v>
      </c>
      <c r="O179" s="326">
        <v>7</v>
      </c>
      <c r="P179" s="326">
        <v>35</v>
      </c>
      <c r="Q179" s="326">
        <v>13</v>
      </c>
      <c r="R179" s="326">
        <v>4</v>
      </c>
      <c r="S179" s="326">
        <v>13</v>
      </c>
      <c r="T179" s="326">
        <v>18</v>
      </c>
      <c r="U179" s="326">
        <v>6</v>
      </c>
      <c r="V179" s="326">
        <v>30</v>
      </c>
      <c r="W179" s="326">
        <v>54</v>
      </c>
      <c r="X179" s="326">
        <v>4</v>
      </c>
      <c r="Y179" s="326">
        <v>21</v>
      </c>
      <c r="Z179" s="326">
        <v>39</v>
      </c>
      <c r="AA179" s="328">
        <v>7</v>
      </c>
      <c r="AB179" s="328">
        <v>10</v>
      </c>
    </row>
    <row r="180" spans="1:28" s="26" customFormat="1" ht="18.75" customHeight="1">
      <c r="A180" s="518" t="s">
        <v>401</v>
      </c>
      <c r="B180" s="326">
        <v>135</v>
      </c>
      <c r="C180" s="326">
        <v>72</v>
      </c>
      <c r="D180" s="326">
        <v>69</v>
      </c>
      <c r="E180" s="326">
        <v>55</v>
      </c>
      <c r="F180" s="326">
        <v>8</v>
      </c>
      <c r="G180" s="326">
        <v>3</v>
      </c>
      <c r="H180" s="326">
        <v>1</v>
      </c>
      <c r="I180" s="326" t="s">
        <v>93</v>
      </c>
      <c r="J180" s="326" t="s">
        <v>93</v>
      </c>
      <c r="K180" s="327">
        <v>5</v>
      </c>
      <c r="L180" s="326">
        <v>7</v>
      </c>
      <c r="M180" s="328" t="s">
        <v>93</v>
      </c>
      <c r="N180" s="327" t="s">
        <v>93</v>
      </c>
      <c r="O180" s="326">
        <v>6</v>
      </c>
      <c r="P180" s="326">
        <v>17</v>
      </c>
      <c r="Q180" s="326">
        <v>1</v>
      </c>
      <c r="R180" s="326">
        <v>2</v>
      </c>
      <c r="S180" s="326">
        <v>2</v>
      </c>
      <c r="T180" s="326">
        <v>4</v>
      </c>
      <c r="U180" s="326">
        <v>2</v>
      </c>
      <c r="V180" s="326">
        <v>2</v>
      </c>
      <c r="W180" s="326">
        <v>10</v>
      </c>
      <c r="X180" s="326">
        <v>1</v>
      </c>
      <c r="Y180" s="326">
        <v>2</v>
      </c>
      <c r="Z180" s="326">
        <v>4</v>
      </c>
      <c r="AA180" s="328">
        <v>3</v>
      </c>
      <c r="AB180" s="328">
        <v>3</v>
      </c>
    </row>
    <row r="181" spans="1:28" s="26" customFormat="1" ht="18.75" customHeight="1">
      <c r="A181" s="518" t="s">
        <v>402</v>
      </c>
      <c r="B181" s="326">
        <v>229</v>
      </c>
      <c r="C181" s="326">
        <v>148</v>
      </c>
      <c r="D181" s="326">
        <v>147</v>
      </c>
      <c r="E181" s="326">
        <v>122</v>
      </c>
      <c r="F181" s="326">
        <v>14</v>
      </c>
      <c r="G181" s="326">
        <v>11</v>
      </c>
      <c r="H181" s="326" t="s">
        <v>93</v>
      </c>
      <c r="I181" s="326" t="s">
        <v>93</v>
      </c>
      <c r="J181" s="326" t="s">
        <v>93</v>
      </c>
      <c r="K181" s="327">
        <v>6</v>
      </c>
      <c r="L181" s="326">
        <v>4</v>
      </c>
      <c r="M181" s="328">
        <v>2</v>
      </c>
      <c r="N181" s="327">
        <v>3</v>
      </c>
      <c r="O181" s="326">
        <v>4</v>
      </c>
      <c r="P181" s="326">
        <v>22</v>
      </c>
      <c r="Q181" s="326">
        <v>4</v>
      </c>
      <c r="R181" s="326">
        <v>4</v>
      </c>
      <c r="S181" s="326">
        <v>6</v>
      </c>
      <c r="T181" s="326">
        <v>11</v>
      </c>
      <c r="U181" s="326">
        <v>8</v>
      </c>
      <c r="V181" s="326">
        <v>9</v>
      </c>
      <c r="W181" s="326">
        <v>42</v>
      </c>
      <c r="X181" s="326">
        <v>2</v>
      </c>
      <c r="Y181" s="326">
        <v>10</v>
      </c>
      <c r="Z181" s="326">
        <v>8</v>
      </c>
      <c r="AA181" s="328">
        <v>2</v>
      </c>
      <c r="AB181" s="328">
        <v>1</v>
      </c>
    </row>
    <row r="182" spans="1:28" s="26" customFormat="1" ht="18.75" customHeight="1">
      <c r="A182" s="518" t="s">
        <v>403</v>
      </c>
      <c r="B182" s="326">
        <v>344</v>
      </c>
      <c r="C182" s="326">
        <v>214</v>
      </c>
      <c r="D182" s="326">
        <v>210</v>
      </c>
      <c r="E182" s="326">
        <v>186</v>
      </c>
      <c r="F182" s="326">
        <v>17</v>
      </c>
      <c r="G182" s="326">
        <v>5</v>
      </c>
      <c r="H182" s="326">
        <v>4</v>
      </c>
      <c r="I182" s="326" t="s">
        <v>93</v>
      </c>
      <c r="J182" s="326" t="s">
        <v>93</v>
      </c>
      <c r="K182" s="327">
        <v>6</v>
      </c>
      <c r="L182" s="326">
        <v>19</v>
      </c>
      <c r="M182" s="328" t="s">
        <v>93</v>
      </c>
      <c r="N182" s="327">
        <v>6</v>
      </c>
      <c r="O182" s="326">
        <v>5</v>
      </c>
      <c r="P182" s="326">
        <v>24</v>
      </c>
      <c r="Q182" s="326">
        <v>7</v>
      </c>
      <c r="R182" s="326">
        <v>3</v>
      </c>
      <c r="S182" s="326">
        <v>8</v>
      </c>
      <c r="T182" s="326">
        <v>17</v>
      </c>
      <c r="U182" s="326">
        <v>11</v>
      </c>
      <c r="V182" s="326">
        <v>13</v>
      </c>
      <c r="W182" s="326">
        <v>28</v>
      </c>
      <c r="X182" s="326">
        <v>3</v>
      </c>
      <c r="Y182" s="326">
        <v>10</v>
      </c>
      <c r="Z182" s="326">
        <v>45</v>
      </c>
      <c r="AA182" s="328">
        <v>1</v>
      </c>
      <c r="AB182" s="328">
        <v>4</v>
      </c>
    </row>
    <row r="183" spans="1:28" s="26" customFormat="1" ht="18.75" customHeight="1">
      <c r="A183" s="518" t="s">
        <v>404</v>
      </c>
      <c r="B183" s="326">
        <v>855</v>
      </c>
      <c r="C183" s="326">
        <v>499</v>
      </c>
      <c r="D183" s="326">
        <v>479</v>
      </c>
      <c r="E183" s="326">
        <v>413</v>
      </c>
      <c r="F183" s="326">
        <v>39</v>
      </c>
      <c r="G183" s="326">
        <v>16</v>
      </c>
      <c r="H183" s="326">
        <v>5</v>
      </c>
      <c r="I183" s="326" t="s">
        <v>93</v>
      </c>
      <c r="J183" s="326" t="s">
        <v>93</v>
      </c>
      <c r="K183" s="327">
        <v>27</v>
      </c>
      <c r="L183" s="326">
        <v>62</v>
      </c>
      <c r="M183" s="328">
        <v>2</v>
      </c>
      <c r="N183" s="327">
        <v>6</v>
      </c>
      <c r="O183" s="326">
        <v>15</v>
      </c>
      <c r="P183" s="326">
        <v>88</v>
      </c>
      <c r="Q183" s="326">
        <v>9</v>
      </c>
      <c r="R183" s="326">
        <v>8</v>
      </c>
      <c r="S183" s="326">
        <v>11</v>
      </c>
      <c r="T183" s="326">
        <v>31</v>
      </c>
      <c r="U183" s="326">
        <v>17</v>
      </c>
      <c r="V183" s="326">
        <v>33</v>
      </c>
      <c r="W183" s="326">
        <v>85</v>
      </c>
      <c r="X183" s="326">
        <v>4</v>
      </c>
      <c r="Y183" s="326">
        <v>40</v>
      </c>
      <c r="Z183" s="326">
        <v>25</v>
      </c>
      <c r="AA183" s="328">
        <v>11</v>
      </c>
      <c r="AB183" s="328">
        <v>20</v>
      </c>
    </row>
    <row r="184" spans="1:28" s="26" customFormat="1" ht="18.75" customHeight="1">
      <c r="A184" s="518" t="s">
        <v>405</v>
      </c>
      <c r="B184" s="326">
        <v>498</v>
      </c>
      <c r="C184" s="326">
        <v>326</v>
      </c>
      <c r="D184" s="326">
        <v>311</v>
      </c>
      <c r="E184" s="326">
        <v>263</v>
      </c>
      <c r="F184" s="326">
        <v>32</v>
      </c>
      <c r="G184" s="326">
        <v>15</v>
      </c>
      <c r="H184" s="326">
        <v>1</v>
      </c>
      <c r="I184" s="326" t="s">
        <v>93</v>
      </c>
      <c r="J184" s="326" t="s">
        <v>93</v>
      </c>
      <c r="K184" s="327">
        <v>16</v>
      </c>
      <c r="L184" s="326">
        <v>21</v>
      </c>
      <c r="M184" s="328">
        <v>1</v>
      </c>
      <c r="N184" s="327">
        <v>12</v>
      </c>
      <c r="O184" s="326">
        <v>5</v>
      </c>
      <c r="P184" s="326">
        <v>53</v>
      </c>
      <c r="Q184" s="326">
        <v>21</v>
      </c>
      <c r="R184" s="326">
        <v>6</v>
      </c>
      <c r="S184" s="326">
        <v>16</v>
      </c>
      <c r="T184" s="326">
        <v>12</v>
      </c>
      <c r="U184" s="326">
        <v>20</v>
      </c>
      <c r="V184" s="326">
        <v>26</v>
      </c>
      <c r="W184" s="326">
        <v>51</v>
      </c>
      <c r="X184" s="326" t="s">
        <v>93</v>
      </c>
      <c r="Y184" s="326">
        <v>20</v>
      </c>
      <c r="Z184" s="326">
        <v>30</v>
      </c>
      <c r="AA184" s="328" t="s">
        <v>93</v>
      </c>
      <c r="AB184" s="328">
        <v>15</v>
      </c>
    </row>
    <row r="185" spans="1:28" s="26" customFormat="1" ht="18.75" customHeight="1">
      <c r="A185" s="518" t="s">
        <v>406</v>
      </c>
      <c r="B185" s="326">
        <v>112</v>
      </c>
      <c r="C185" s="326">
        <v>57</v>
      </c>
      <c r="D185" s="326">
        <v>54</v>
      </c>
      <c r="E185" s="326">
        <v>38</v>
      </c>
      <c r="F185" s="326">
        <v>11</v>
      </c>
      <c r="G185" s="326">
        <v>5</v>
      </c>
      <c r="H185" s="326" t="s">
        <v>93</v>
      </c>
      <c r="I185" s="326" t="s">
        <v>93</v>
      </c>
      <c r="J185" s="326" t="s">
        <v>93</v>
      </c>
      <c r="K185" s="327">
        <v>6</v>
      </c>
      <c r="L185" s="326">
        <v>1</v>
      </c>
      <c r="M185" s="328" t="s">
        <v>93</v>
      </c>
      <c r="N185" s="327">
        <v>2</v>
      </c>
      <c r="O185" s="326">
        <v>1</v>
      </c>
      <c r="P185" s="326">
        <v>11</v>
      </c>
      <c r="Q185" s="326">
        <v>1</v>
      </c>
      <c r="R185" s="326" t="s">
        <v>93</v>
      </c>
      <c r="S185" s="326">
        <v>2</v>
      </c>
      <c r="T185" s="326">
        <v>3</v>
      </c>
      <c r="U185" s="326">
        <v>2</v>
      </c>
      <c r="V185" s="326">
        <v>3</v>
      </c>
      <c r="W185" s="326">
        <v>14</v>
      </c>
      <c r="X185" s="326" t="s">
        <v>93</v>
      </c>
      <c r="Y185" s="326">
        <v>3</v>
      </c>
      <c r="Z185" s="326">
        <v>4</v>
      </c>
      <c r="AA185" s="328">
        <v>1</v>
      </c>
      <c r="AB185" s="328">
        <v>3</v>
      </c>
    </row>
    <row r="186" spans="1:28" s="26" customFormat="1" ht="18.75" customHeight="1">
      <c r="A186" s="518" t="s">
        <v>407</v>
      </c>
      <c r="B186" s="326">
        <v>127</v>
      </c>
      <c r="C186" s="326">
        <v>62</v>
      </c>
      <c r="D186" s="326">
        <v>60</v>
      </c>
      <c r="E186" s="326">
        <v>49</v>
      </c>
      <c r="F186" s="326">
        <v>6</v>
      </c>
      <c r="G186" s="326">
        <v>4</v>
      </c>
      <c r="H186" s="326" t="s">
        <v>93</v>
      </c>
      <c r="I186" s="326" t="s">
        <v>93</v>
      </c>
      <c r="J186" s="326" t="s">
        <v>93</v>
      </c>
      <c r="K186" s="327">
        <v>4</v>
      </c>
      <c r="L186" s="326">
        <v>9</v>
      </c>
      <c r="M186" s="328" t="s">
        <v>93</v>
      </c>
      <c r="N186" s="327">
        <v>3</v>
      </c>
      <c r="O186" s="326" t="s">
        <v>93</v>
      </c>
      <c r="P186" s="326">
        <v>15</v>
      </c>
      <c r="Q186" s="326">
        <v>2</v>
      </c>
      <c r="R186" s="326" t="s">
        <v>93</v>
      </c>
      <c r="S186" s="326">
        <v>1</v>
      </c>
      <c r="T186" s="326">
        <v>3</v>
      </c>
      <c r="U186" s="326">
        <v>4</v>
      </c>
      <c r="V186" s="326">
        <v>4</v>
      </c>
      <c r="W186" s="326">
        <v>7</v>
      </c>
      <c r="X186" s="326" t="s">
        <v>93</v>
      </c>
      <c r="Y186" s="326">
        <v>3</v>
      </c>
      <c r="Z186" s="326">
        <v>4</v>
      </c>
      <c r="AA186" s="328">
        <v>1</v>
      </c>
      <c r="AB186" s="328">
        <v>2</v>
      </c>
    </row>
    <row r="187" spans="1:28" s="26" customFormat="1" ht="18.75" customHeight="1">
      <c r="A187" s="518" t="s">
        <v>408</v>
      </c>
      <c r="B187" s="326">
        <v>617</v>
      </c>
      <c r="C187" s="326">
        <v>372</v>
      </c>
      <c r="D187" s="326">
        <v>350</v>
      </c>
      <c r="E187" s="326">
        <v>300</v>
      </c>
      <c r="F187" s="326">
        <v>32</v>
      </c>
      <c r="G187" s="326">
        <v>10</v>
      </c>
      <c r="H187" s="326">
        <v>1</v>
      </c>
      <c r="I187" s="326">
        <v>0</v>
      </c>
      <c r="J187" s="326">
        <v>0</v>
      </c>
      <c r="K187" s="327">
        <v>10</v>
      </c>
      <c r="L187" s="326">
        <v>14</v>
      </c>
      <c r="M187" s="328">
        <v>3</v>
      </c>
      <c r="N187" s="327">
        <v>9</v>
      </c>
      <c r="O187" s="326">
        <v>4</v>
      </c>
      <c r="P187" s="326">
        <v>73</v>
      </c>
      <c r="Q187" s="326">
        <v>13</v>
      </c>
      <c r="R187" s="326">
        <v>5</v>
      </c>
      <c r="S187" s="326">
        <v>15</v>
      </c>
      <c r="T187" s="326">
        <v>48</v>
      </c>
      <c r="U187" s="326">
        <v>10</v>
      </c>
      <c r="V187" s="326">
        <v>34</v>
      </c>
      <c r="W187" s="326">
        <v>44</v>
      </c>
      <c r="X187" s="326">
        <v>1</v>
      </c>
      <c r="Y187" s="326">
        <v>43</v>
      </c>
      <c r="Z187" s="326">
        <v>14</v>
      </c>
      <c r="AA187" s="328">
        <v>9</v>
      </c>
      <c r="AB187" s="328">
        <v>22</v>
      </c>
    </row>
    <row r="188" spans="1:28" s="26" customFormat="1" ht="18.75" customHeight="1">
      <c r="A188" s="518" t="s">
        <v>409</v>
      </c>
      <c r="B188" s="326">
        <v>519</v>
      </c>
      <c r="C188" s="326">
        <v>293</v>
      </c>
      <c r="D188" s="326">
        <v>283</v>
      </c>
      <c r="E188" s="326">
        <v>237</v>
      </c>
      <c r="F188" s="326">
        <v>30</v>
      </c>
      <c r="G188" s="326">
        <v>9</v>
      </c>
      <c r="H188" s="326">
        <v>3</v>
      </c>
      <c r="I188" s="326" t="s">
        <v>93</v>
      </c>
      <c r="J188" s="326" t="s">
        <v>93</v>
      </c>
      <c r="K188" s="327">
        <v>28</v>
      </c>
      <c r="L188" s="326">
        <v>21</v>
      </c>
      <c r="M188" s="328">
        <v>1</v>
      </c>
      <c r="N188" s="327">
        <v>11</v>
      </c>
      <c r="O188" s="326">
        <v>6</v>
      </c>
      <c r="P188" s="326">
        <v>52</v>
      </c>
      <c r="Q188" s="326">
        <v>9</v>
      </c>
      <c r="R188" s="326">
        <v>5</v>
      </c>
      <c r="S188" s="326">
        <v>12</v>
      </c>
      <c r="T188" s="326">
        <v>17</v>
      </c>
      <c r="U188" s="326">
        <v>10</v>
      </c>
      <c r="V188" s="326">
        <v>23</v>
      </c>
      <c r="W188" s="326">
        <v>45</v>
      </c>
      <c r="X188" s="326">
        <v>2</v>
      </c>
      <c r="Y188" s="326">
        <v>22</v>
      </c>
      <c r="Z188" s="326">
        <v>10</v>
      </c>
      <c r="AA188" s="328">
        <v>6</v>
      </c>
      <c r="AB188" s="328">
        <v>10</v>
      </c>
    </row>
    <row r="189" spans="1:28" s="26" customFormat="1" ht="18.75" customHeight="1">
      <c r="A189" s="521" t="s">
        <v>410</v>
      </c>
      <c r="B189" s="337">
        <v>1178</v>
      </c>
      <c r="C189" s="337">
        <v>693</v>
      </c>
      <c r="D189" s="337">
        <v>667</v>
      </c>
      <c r="E189" s="337">
        <v>601</v>
      </c>
      <c r="F189" s="337">
        <v>39</v>
      </c>
      <c r="G189" s="337">
        <v>14</v>
      </c>
      <c r="H189" s="337">
        <v>4</v>
      </c>
      <c r="I189" s="337">
        <v>1</v>
      </c>
      <c r="J189" s="337" t="s">
        <v>93</v>
      </c>
      <c r="K189" s="338">
        <v>49</v>
      </c>
      <c r="L189" s="337">
        <v>74</v>
      </c>
      <c r="M189" s="339">
        <v>3</v>
      </c>
      <c r="N189" s="338">
        <v>16</v>
      </c>
      <c r="O189" s="337">
        <v>43</v>
      </c>
      <c r="P189" s="337">
        <v>123</v>
      </c>
      <c r="Q189" s="337">
        <v>20</v>
      </c>
      <c r="R189" s="337">
        <v>7</v>
      </c>
      <c r="S189" s="337">
        <v>17</v>
      </c>
      <c r="T189" s="337">
        <v>41</v>
      </c>
      <c r="U189" s="337">
        <v>20</v>
      </c>
      <c r="V189" s="337">
        <v>29</v>
      </c>
      <c r="W189" s="337">
        <v>115</v>
      </c>
      <c r="X189" s="337">
        <v>7</v>
      </c>
      <c r="Y189" s="337">
        <v>50</v>
      </c>
      <c r="Z189" s="337">
        <v>25</v>
      </c>
      <c r="AA189" s="324">
        <v>23</v>
      </c>
      <c r="AB189" s="330">
        <v>26</v>
      </c>
    </row>
    <row r="190" spans="1:28" s="26" customFormat="1" ht="18.75" customHeight="1">
      <c r="A190" s="521" t="s">
        <v>411</v>
      </c>
      <c r="B190" s="337" t="s">
        <v>92</v>
      </c>
      <c r="C190" s="337" t="s">
        <v>92</v>
      </c>
      <c r="D190" s="337" t="s">
        <v>92</v>
      </c>
      <c r="E190" s="337" t="s">
        <v>92</v>
      </c>
      <c r="F190" s="337" t="s">
        <v>92</v>
      </c>
      <c r="G190" s="337" t="s">
        <v>92</v>
      </c>
      <c r="H190" s="337" t="s">
        <v>92</v>
      </c>
      <c r="I190" s="337" t="s">
        <v>92</v>
      </c>
      <c r="J190" s="337" t="s">
        <v>92</v>
      </c>
      <c r="K190" s="338" t="s">
        <v>92</v>
      </c>
      <c r="L190" s="337" t="s">
        <v>92</v>
      </c>
      <c r="M190" s="339" t="s">
        <v>92</v>
      </c>
      <c r="N190" s="338" t="s">
        <v>92</v>
      </c>
      <c r="O190" s="337" t="s">
        <v>92</v>
      </c>
      <c r="P190" s="337" t="s">
        <v>92</v>
      </c>
      <c r="Q190" s="337" t="s">
        <v>92</v>
      </c>
      <c r="R190" s="337" t="s">
        <v>92</v>
      </c>
      <c r="S190" s="337" t="s">
        <v>92</v>
      </c>
      <c r="T190" s="337" t="s">
        <v>92</v>
      </c>
      <c r="U190" s="337" t="s">
        <v>92</v>
      </c>
      <c r="V190" s="337" t="s">
        <v>92</v>
      </c>
      <c r="W190" s="337" t="s">
        <v>92</v>
      </c>
      <c r="X190" s="337" t="s">
        <v>92</v>
      </c>
      <c r="Y190" s="337" t="s">
        <v>92</v>
      </c>
      <c r="Z190" s="337" t="s">
        <v>92</v>
      </c>
      <c r="AA190" s="324" t="s">
        <v>92</v>
      </c>
      <c r="AB190" s="330" t="s">
        <v>92</v>
      </c>
    </row>
    <row r="191" spans="1:28" s="26" customFormat="1" ht="18.75" customHeight="1">
      <c r="A191" s="518" t="s">
        <v>412</v>
      </c>
      <c r="B191" s="326">
        <v>881</v>
      </c>
      <c r="C191" s="326">
        <v>537</v>
      </c>
      <c r="D191" s="326">
        <v>513</v>
      </c>
      <c r="E191" s="326">
        <v>417</v>
      </c>
      <c r="F191" s="326">
        <v>59</v>
      </c>
      <c r="G191" s="326">
        <v>30</v>
      </c>
      <c r="H191" s="326">
        <v>58</v>
      </c>
      <c r="I191" s="326" t="s">
        <v>93</v>
      </c>
      <c r="J191" s="326" t="s">
        <v>93</v>
      </c>
      <c r="K191" s="327">
        <v>40</v>
      </c>
      <c r="L191" s="326">
        <v>33</v>
      </c>
      <c r="M191" s="328">
        <v>2</v>
      </c>
      <c r="N191" s="327">
        <v>7</v>
      </c>
      <c r="O191" s="326">
        <v>27</v>
      </c>
      <c r="P191" s="326">
        <v>87</v>
      </c>
      <c r="Q191" s="326">
        <v>15</v>
      </c>
      <c r="R191" s="326">
        <v>9</v>
      </c>
      <c r="S191" s="326">
        <v>10</v>
      </c>
      <c r="T191" s="326">
        <v>15</v>
      </c>
      <c r="U191" s="326">
        <v>25</v>
      </c>
      <c r="V191" s="326">
        <v>19</v>
      </c>
      <c r="W191" s="326">
        <v>87</v>
      </c>
      <c r="X191" s="326">
        <v>5</v>
      </c>
      <c r="Y191" s="326">
        <v>40</v>
      </c>
      <c r="Z191" s="326">
        <v>25</v>
      </c>
      <c r="AA191" s="328">
        <v>9</v>
      </c>
      <c r="AB191" s="328">
        <v>24</v>
      </c>
    </row>
    <row r="192" spans="1:28" s="26" customFormat="1" ht="18.75" customHeight="1">
      <c r="A192" s="518" t="s">
        <v>413</v>
      </c>
      <c r="B192" s="326">
        <v>1776</v>
      </c>
      <c r="C192" s="326">
        <v>919</v>
      </c>
      <c r="D192" s="326">
        <v>887</v>
      </c>
      <c r="E192" s="326">
        <v>768</v>
      </c>
      <c r="F192" s="326">
        <v>80</v>
      </c>
      <c r="G192" s="326">
        <v>27</v>
      </c>
      <c r="H192" s="326">
        <v>46</v>
      </c>
      <c r="I192" s="326">
        <v>3</v>
      </c>
      <c r="J192" s="326" t="s">
        <v>93</v>
      </c>
      <c r="K192" s="327">
        <v>76</v>
      </c>
      <c r="L192" s="326">
        <v>72</v>
      </c>
      <c r="M192" s="328" t="s">
        <v>93</v>
      </c>
      <c r="N192" s="327">
        <v>13</v>
      </c>
      <c r="O192" s="326">
        <v>41</v>
      </c>
      <c r="P192" s="326">
        <v>117</v>
      </c>
      <c r="Q192" s="326">
        <v>23</v>
      </c>
      <c r="R192" s="326">
        <v>6</v>
      </c>
      <c r="S192" s="326">
        <v>18</v>
      </c>
      <c r="T192" s="326">
        <v>36</v>
      </c>
      <c r="U192" s="326">
        <v>29</v>
      </c>
      <c r="V192" s="326">
        <v>65</v>
      </c>
      <c r="W192" s="326">
        <v>200</v>
      </c>
      <c r="X192" s="326">
        <v>9</v>
      </c>
      <c r="Y192" s="326">
        <v>70</v>
      </c>
      <c r="Z192" s="326">
        <v>42</v>
      </c>
      <c r="AA192" s="328">
        <v>21</v>
      </c>
      <c r="AB192" s="328">
        <v>32</v>
      </c>
    </row>
    <row r="193" spans="1:28" s="26" customFormat="1" ht="18.75" customHeight="1">
      <c r="A193" s="518" t="s">
        <v>414</v>
      </c>
      <c r="B193" s="326">
        <v>730</v>
      </c>
      <c r="C193" s="326">
        <v>432</v>
      </c>
      <c r="D193" s="326">
        <v>417</v>
      </c>
      <c r="E193" s="326">
        <v>355</v>
      </c>
      <c r="F193" s="326">
        <v>36</v>
      </c>
      <c r="G193" s="326">
        <v>19</v>
      </c>
      <c r="H193" s="326">
        <v>10</v>
      </c>
      <c r="I193" s="326">
        <v>1</v>
      </c>
      <c r="J193" s="326" t="s">
        <v>93</v>
      </c>
      <c r="K193" s="327">
        <v>28</v>
      </c>
      <c r="L193" s="326">
        <v>31</v>
      </c>
      <c r="M193" s="328">
        <v>1</v>
      </c>
      <c r="N193" s="327">
        <v>5</v>
      </c>
      <c r="O193" s="326">
        <v>11</v>
      </c>
      <c r="P193" s="326">
        <v>64</v>
      </c>
      <c r="Q193" s="326">
        <v>23</v>
      </c>
      <c r="R193" s="326">
        <v>6</v>
      </c>
      <c r="S193" s="326">
        <v>13</v>
      </c>
      <c r="T193" s="326">
        <v>16</v>
      </c>
      <c r="U193" s="326">
        <v>19</v>
      </c>
      <c r="V193" s="326">
        <v>25</v>
      </c>
      <c r="W193" s="326">
        <v>85</v>
      </c>
      <c r="X193" s="326">
        <v>3</v>
      </c>
      <c r="Y193" s="326">
        <v>32</v>
      </c>
      <c r="Z193" s="326">
        <v>25</v>
      </c>
      <c r="AA193" s="328">
        <v>19</v>
      </c>
      <c r="AB193" s="328">
        <v>15</v>
      </c>
    </row>
    <row r="194" spans="1:28" s="26" customFormat="1" ht="18.75" customHeight="1">
      <c r="A194" s="518" t="s">
        <v>415</v>
      </c>
      <c r="B194" s="326">
        <v>864</v>
      </c>
      <c r="C194" s="326">
        <v>562</v>
      </c>
      <c r="D194" s="326">
        <v>538</v>
      </c>
      <c r="E194" s="326">
        <v>388</v>
      </c>
      <c r="F194" s="326">
        <v>79</v>
      </c>
      <c r="G194" s="326">
        <v>60</v>
      </c>
      <c r="H194" s="326">
        <v>47</v>
      </c>
      <c r="I194" s="326">
        <v>49</v>
      </c>
      <c r="J194" s="326" t="s">
        <v>93</v>
      </c>
      <c r="K194" s="327">
        <v>48</v>
      </c>
      <c r="L194" s="326">
        <v>51</v>
      </c>
      <c r="M194" s="328">
        <v>2</v>
      </c>
      <c r="N194" s="327">
        <v>5</v>
      </c>
      <c r="O194" s="326">
        <v>21</v>
      </c>
      <c r="P194" s="326">
        <v>77</v>
      </c>
      <c r="Q194" s="326">
        <v>12</v>
      </c>
      <c r="R194" s="326">
        <v>6</v>
      </c>
      <c r="S194" s="326">
        <v>10</v>
      </c>
      <c r="T194" s="326">
        <v>11</v>
      </c>
      <c r="U194" s="326">
        <v>29</v>
      </c>
      <c r="V194" s="326">
        <v>14</v>
      </c>
      <c r="W194" s="326">
        <v>82</v>
      </c>
      <c r="X194" s="326">
        <v>6</v>
      </c>
      <c r="Y194" s="326">
        <v>22</v>
      </c>
      <c r="Z194" s="326">
        <v>18</v>
      </c>
      <c r="AA194" s="328">
        <v>28</v>
      </c>
      <c r="AB194" s="328">
        <v>24</v>
      </c>
    </row>
    <row r="195" spans="1:28" s="26" customFormat="1" ht="18.75" customHeight="1">
      <c r="A195" s="518" t="s">
        <v>416</v>
      </c>
      <c r="B195" s="326">
        <v>737</v>
      </c>
      <c r="C195" s="326">
        <v>465</v>
      </c>
      <c r="D195" s="326">
        <v>456</v>
      </c>
      <c r="E195" s="326">
        <v>344</v>
      </c>
      <c r="F195" s="326">
        <v>72</v>
      </c>
      <c r="G195" s="326">
        <v>23</v>
      </c>
      <c r="H195" s="326">
        <v>50</v>
      </c>
      <c r="I195" s="326">
        <v>1</v>
      </c>
      <c r="J195" s="326" t="s">
        <v>93</v>
      </c>
      <c r="K195" s="327">
        <v>39</v>
      </c>
      <c r="L195" s="326">
        <v>44</v>
      </c>
      <c r="M195" s="328">
        <v>4</v>
      </c>
      <c r="N195" s="327">
        <v>4</v>
      </c>
      <c r="O195" s="326">
        <v>21</v>
      </c>
      <c r="P195" s="326">
        <v>61</v>
      </c>
      <c r="Q195" s="326">
        <v>9</v>
      </c>
      <c r="R195" s="326">
        <v>7</v>
      </c>
      <c r="S195" s="326">
        <v>8</v>
      </c>
      <c r="T195" s="326">
        <v>25</v>
      </c>
      <c r="U195" s="326">
        <v>15</v>
      </c>
      <c r="V195" s="326">
        <v>23</v>
      </c>
      <c r="W195" s="326">
        <v>73</v>
      </c>
      <c r="X195" s="326">
        <v>7</v>
      </c>
      <c r="Y195" s="326">
        <v>26</v>
      </c>
      <c r="Z195" s="326">
        <v>10</v>
      </c>
      <c r="AA195" s="328">
        <v>29</v>
      </c>
      <c r="AB195" s="328">
        <v>9</v>
      </c>
    </row>
    <row r="196" spans="1:28" s="26" customFormat="1" ht="18.75" customHeight="1">
      <c r="A196" s="518" t="s">
        <v>417</v>
      </c>
      <c r="B196" s="326">
        <v>1391</v>
      </c>
      <c r="C196" s="326">
        <v>826</v>
      </c>
      <c r="D196" s="326">
        <v>797</v>
      </c>
      <c r="E196" s="326">
        <v>651</v>
      </c>
      <c r="F196" s="326">
        <v>83</v>
      </c>
      <c r="G196" s="326">
        <v>39</v>
      </c>
      <c r="H196" s="326">
        <v>16</v>
      </c>
      <c r="I196" s="326">
        <v>10</v>
      </c>
      <c r="J196" s="326" t="s">
        <v>93</v>
      </c>
      <c r="K196" s="327">
        <v>62</v>
      </c>
      <c r="L196" s="326">
        <v>93</v>
      </c>
      <c r="M196" s="328" t="s">
        <v>93</v>
      </c>
      <c r="N196" s="327">
        <v>7</v>
      </c>
      <c r="O196" s="326">
        <v>27</v>
      </c>
      <c r="P196" s="326">
        <v>151</v>
      </c>
      <c r="Q196" s="326">
        <v>22</v>
      </c>
      <c r="R196" s="326">
        <v>14</v>
      </c>
      <c r="S196" s="326">
        <v>13</v>
      </c>
      <c r="T196" s="326">
        <v>51</v>
      </c>
      <c r="U196" s="326">
        <v>25</v>
      </c>
      <c r="V196" s="326">
        <v>60</v>
      </c>
      <c r="W196" s="326">
        <v>103</v>
      </c>
      <c r="X196" s="326">
        <v>6</v>
      </c>
      <c r="Y196" s="326">
        <v>70</v>
      </c>
      <c r="Z196" s="326">
        <v>27</v>
      </c>
      <c r="AA196" s="328">
        <v>40</v>
      </c>
      <c r="AB196" s="328">
        <v>29</v>
      </c>
    </row>
    <row r="197" spans="1:28" s="26" customFormat="1" ht="18.75" customHeight="1">
      <c r="A197" s="518" t="s">
        <v>418</v>
      </c>
      <c r="B197" s="326">
        <v>255</v>
      </c>
      <c r="C197" s="326">
        <v>144</v>
      </c>
      <c r="D197" s="326">
        <v>137</v>
      </c>
      <c r="E197" s="326">
        <v>93</v>
      </c>
      <c r="F197" s="326">
        <v>23</v>
      </c>
      <c r="G197" s="326">
        <v>14</v>
      </c>
      <c r="H197" s="326">
        <v>4</v>
      </c>
      <c r="I197" s="326">
        <v>17</v>
      </c>
      <c r="J197" s="326" t="s">
        <v>93</v>
      </c>
      <c r="K197" s="327">
        <v>8</v>
      </c>
      <c r="L197" s="326">
        <v>10</v>
      </c>
      <c r="M197" s="328">
        <v>1</v>
      </c>
      <c r="N197" s="327" t="s">
        <v>93</v>
      </c>
      <c r="O197" s="326">
        <v>8</v>
      </c>
      <c r="P197" s="326">
        <v>30</v>
      </c>
      <c r="Q197" s="326">
        <v>1</v>
      </c>
      <c r="R197" s="326">
        <v>1</v>
      </c>
      <c r="S197" s="326" t="s">
        <v>93</v>
      </c>
      <c r="T197" s="326">
        <v>9</v>
      </c>
      <c r="U197" s="326">
        <v>4</v>
      </c>
      <c r="V197" s="326">
        <v>5</v>
      </c>
      <c r="W197" s="326">
        <v>15</v>
      </c>
      <c r="X197" s="326">
        <v>1</v>
      </c>
      <c r="Y197" s="326">
        <v>16</v>
      </c>
      <c r="Z197" s="326">
        <v>1</v>
      </c>
      <c r="AA197" s="328">
        <v>6</v>
      </c>
      <c r="AB197" s="328">
        <v>7</v>
      </c>
    </row>
    <row r="198" spans="1:28" s="26" customFormat="1" ht="18.75" customHeight="1">
      <c r="A198" s="518" t="s">
        <v>419</v>
      </c>
      <c r="B198" s="326">
        <v>5826</v>
      </c>
      <c r="C198" s="326">
        <v>3557</v>
      </c>
      <c r="D198" s="326">
        <v>3392</v>
      </c>
      <c r="E198" s="326">
        <v>3082</v>
      </c>
      <c r="F198" s="326">
        <v>217</v>
      </c>
      <c r="G198" s="326">
        <v>51</v>
      </c>
      <c r="H198" s="326">
        <v>47</v>
      </c>
      <c r="I198" s="326">
        <v>4</v>
      </c>
      <c r="J198" s="326" t="s">
        <v>93</v>
      </c>
      <c r="K198" s="327">
        <v>176</v>
      </c>
      <c r="L198" s="326">
        <v>223</v>
      </c>
      <c r="M198" s="328">
        <v>9</v>
      </c>
      <c r="N198" s="327">
        <v>63</v>
      </c>
      <c r="O198" s="326">
        <v>95</v>
      </c>
      <c r="P198" s="326">
        <v>582</v>
      </c>
      <c r="Q198" s="326">
        <v>87</v>
      </c>
      <c r="R198" s="326">
        <v>51</v>
      </c>
      <c r="S198" s="326">
        <v>89</v>
      </c>
      <c r="T198" s="326">
        <v>519</v>
      </c>
      <c r="U198" s="326">
        <v>152</v>
      </c>
      <c r="V198" s="326">
        <v>346</v>
      </c>
      <c r="W198" s="326">
        <v>455</v>
      </c>
      <c r="X198" s="326">
        <v>22</v>
      </c>
      <c r="Y198" s="326">
        <v>170</v>
      </c>
      <c r="Z198" s="326">
        <v>220</v>
      </c>
      <c r="AA198" s="328">
        <v>82</v>
      </c>
      <c r="AB198" s="328">
        <v>165</v>
      </c>
    </row>
    <row r="199" spans="1:28" s="26" customFormat="1" ht="18.75" customHeight="1">
      <c r="A199" s="518" t="s">
        <v>420</v>
      </c>
      <c r="B199" s="326">
        <v>878</v>
      </c>
      <c r="C199" s="326">
        <v>562</v>
      </c>
      <c r="D199" s="326">
        <v>533</v>
      </c>
      <c r="E199" s="326">
        <v>446</v>
      </c>
      <c r="F199" s="326">
        <v>55</v>
      </c>
      <c r="G199" s="326">
        <v>22</v>
      </c>
      <c r="H199" s="326">
        <v>25</v>
      </c>
      <c r="I199" s="326">
        <v>1</v>
      </c>
      <c r="J199" s="326" t="s">
        <v>93</v>
      </c>
      <c r="K199" s="327">
        <v>46</v>
      </c>
      <c r="L199" s="326">
        <v>75</v>
      </c>
      <c r="M199" s="328" t="s">
        <v>93</v>
      </c>
      <c r="N199" s="327">
        <v>6</v>
      </c>
      <c r="O199" s="326">
        <v>29</v>
      </c>
      <c r="P199" s="326">
        <v>68</v>
      </c>
      <c r="Q199" s="326">
        <v>13</v>
      </c>
      <c r="R199" s="326">
        <v>8</v>
      </c>
      <c r="S199" s="326">
        <v>10</v>
      </c>
      <c r="T199" s="326">
        <v>29</v>
      </c>
      <c r="U199" s="326">
        <v>20</v>
      </c>
      <c r="V199" s="326">
        <v>31</v>
      </c>
      <c r="W199" s="326">
        <v>96</v>
      </c>
      <c r="X199" s="326">
        <v>3</v>
      </c>
      <c r="Y199" s="326">
        <v>30</v>
      </c>
      <c r="Z199" s="326">
        <v>22</v>
      </c>
      <c r="AA199" s="328">
        <v>21</v>
      </c>
      <c r="AB199" s="328">
        <v>29</v>
      </c>
    </row>
    <row r="200" spans="1:28" s="26" customFormat="1" ht="18.75" customHeight="1">
      <c r="A200" s="518" t="s">
        <v>421</v>
      </c>
      <c r="B200" s="326">
        <v>176</v>
      </c>
      <c r="C200" s="326">
        <v>126</v>
      </c>
      <c r="D200" s="326">
        <v>123</v>
      </c>
      <c r="E200" s="326">
        <v>91</v>
      </c>
      <c r="F200" s="326">
        <v>15</v>
      </c>
      <c r="G200" s="326">
        <v>10</v>
      </c>
      <c r="H200" s="326">
        <v>7</v>
      </c>
      <c r="I200" s="326" t="s">
        <v>93</v>
      </c>
      <c r="J200" s="326" t="s">
        <v>93</v>
      </c>
      <c r="K200" s="327">
        <v>9</v>
      </c>
      <c r="L200" s="326">
        <v>15</v>
      </c>
      <c r="M200" s="328" t="s">
        <v>93</v>
      </c>
      <c r="N200" s="327">
        <v>2</v>
      </c>
      <c r="O200" s="326">
        <v>4</v>
      </c>
      <c r="P200" s="326">
        <v>14</v>
      </c>
      <c r="Q200" s="326">
        <v>3</v>
      </c>
      <c r="R200" s="326">
        <v>1</v>
      </c>
      <c r="S200" s="326">
        <v>1</v>
      </c>
      <c r="T200" s="326">
        <v>7</v>
      </c>
      <c r="U200" s="326">
        <v>3</v>
      </c>
      <c r="V200" s="326">
        <v>7</v>
      </c>
      <c r="W200" s="326">
        <v>15</v>
      </c>
      <c r="X200" s="326">
        <v>2</v>
      </c>
      <c r="Y200" s="326">
        <v>12</v>
      </c>
      <c r="Z200" s="326">
        <v>7</v>
      </c>
      <c r="AA200" s="328">
        <v>14</v>
      </c>
      <c r="AB200" s="328">
        <v>3</v>
      </c>
    </row>
    <row r="201" spans="1:28" s="26" customFormat="1" ht="18.75" customHeight="1">
      <c r="A201" s="518" t="s">
        <v>422</v>
      </c>
      <c r="B201" s="326">
        <v>2061</v>
      </c>
      <c r="C201" s="326">
        <v>1290</v>
      </c>
      <c r="D201" s="326">
        <v>1244</v>
      </c>
      <c r="E201" s="326">
        <v>1084</v>
      </c>
      <c r="F201" s="326">
        <v>88</v>
      </c>
      <c r="G201" s="326">
        <v>36</v>
      </c>
      <c r="H201" s="326">
        <v>26</v>
      </c>
      <c r="I201" s="326">
        <v>2</v>
      </c>
      <c r="J201" s="326" t="s">
        <v>93</v>
      </c>
      <c r="K201" s="327">
        <v>70</v>
      </c>
      <c r="L201" s="326">
        <v>103</v>
      </c>
      <c r="M201" s="328">
        <v>7</v>
      </c>
      <c r="N201" s="327">
        <v>36</v>
      </c>
      <c r="O201" s="326">
        <v>40</v>
      </c>
      <c r="P201" s="326">
        <v>190</v>
      </c>
      <c r="Q201" s="326">
        <v>47</v>
      </c>
      <c r="R201" s="326">
        <v>17</v>
      </c>
      <c r="S201" s="326">
        <v>32</v>
      </c>
      <c r="T201" s="326">
        <v>90</v>
      </c>
      <c r="U201" s="326">
        <v>51</v>
      </c>
      <c r="V201" s="326">
        <v>115</v>
      </c>
      <c r="W201" s="326">
        <v>210</v>
      </c>
      <c r="X201" s="326">
        <v>13</v>
      </c>
      <c r="Y201" s="326">
        <v>66</v>
      </c>
      <c r="Z201" s="326">
        <v>97</v>
      </c>
      <c r="AA201" s="328">
        <v>32</v>
      </c>
      <c r="AB201" s="328">
        <v>46</v>
      </c>
    </row>
    <row r="202" spans="1:28" s="26" customFormat="1" ht="18.75" customHeight="1">
      <c r="A202" s="518" t="s">
        <v>423</v>
      </c>
      <c r="B202" s="326">
        <v>1732</v>
      </c>
      <c r="C202" s="326">
        <v>1074</v>
      </c>
      <c r="D202" s="326">
        <v>1038</v>
      </c>
      <c r="E202" s="326">
        <v>895</v>
      </c>
      <c r="F202" s="326">
        <v>84</v>
      </c>
      <c r="G202" s="326">
        <v>31</v>
      </c>
      <c r="H202" s="326">
        <v>41</v>
      </c>
      <c r="I202" s="326">
        <v>4</v>
      </c>
      <c r="J202" s="326" t="s">
        <v>93</v>
      </c>
      <c r="K202" s="327">
        <v>82</v>
      </c>
      <c r="L202" s="326">
        <v>101</v>
      </c>
      <c r="M202" s="328">
        <v>7</v>
      </c>
      <c r="N202" s="327">
        <v>19</v>
      </c>
      <c r="O202" s="326">
        <v>40</v>
      </c>
      <c r="P202" s="326">
        <v>169</v>
      </c>
      <c r="Q202" s="326">
        <v>36</v>
      </c>
      <c r="R202" s="326">
        <v>9</v>
      </c>
      <c r="S202" s="326">
        <v>23</v>
      </c>
      <c r="T202" s="326">
        <v>51</v>
      </c>
      <c r="U202" s="326">
        <v>26</v>
      </c>
      <c r="V202" s="326">
        <v>68</v>
      </c>
      <c r="W202" s="326">
        <v>147</v>
      </c>
      <c r="X202" s="326">
        <v>11</v>
      </c>
      <c r="Y202" s="326">
        <v>65</v>
      </c>
      <c r="Z202" s="326">
        <v>108</v>
      </c>
      <c r="AA202" s="328">
        <v>31</v>
      </c>
      <c r="AB202" s="328">
        <v>36</v>
      </c>
    </row>
    <row r="203" spans="1:28" s="26" customFormat="1" ht="18.75" customHeight="1">
      <c r="A203" s="518" t="s">
        <v>424</v>
      </c>
      <c r="B203" s="326">
        <v>874</v>
      </c>
      <c r="C203" s="326">
        <v>612</v>
      </c>
      <c r="D203" s="326">
        <v>603</v>
      </c>
      <c r="E203" s="326">
        <v>528</v>
      </c>
      <c r="F203" s="326">
        <v>53</v>
      </c>
      <c r="G203" s="326">
        <v>14</v>
      </c>
      <c r="H203" s="326">
        <v>21</v>
      </c>
      <c r="I203" s="326">
        <v>1</v>
      </c>
      <c r="J203" s="326" t="s">
        <v>93</v>
      </c>
      <c r="K203" s="327">
        <v>52</v>
      </c>
      <c r="L203" s="326">
        <v>72</v>
      </c>
      <c r="M203" s="328">
        <v>4</v>
      </c>
      <c r="N203" s="327">
        <v>6</v>
      </c>
      <c r="O203" s="326">
        <v>23</v>
      </c>
      <c r="P203" s="326">
        <v>89</v>
      </c>
      <c r="Q203" s="326">
        <v>5</v>
      </c>
      <c r="R203" s="326">
        <v>6</v>
      </c>
      <c r="S203" s="326">
        <v>21</v>
      </c>
      <c r="T203" s="326">
        <v>23</v>
      </c>
      <c r="U203" s="326">
        <v>15</v>
      </c>
      <c r="V203" s="326">
        <v>32</v>
      </c>
      <c r="W203" s="326">
        <v>97</v>
      </c>
      <c r="X203" s="326">
        <v>4</v>
      </c>
      <c r="Y203" s="326">
        <v>48</v>
      </c>
      <c r="Z203" s="326">
        <v>67</v>
      </c>
      <c r="AA203" s="328">
        <v>17</v>
      </c>
      <c r="AB203" s="328">
        <v>9</v>
      </c>
    </row>
    <row r="204" spans="1:28" s="26" customFormat="1" ht="18.75" customHeight="1" thickBot="1">
      <c r="A204" s="519" t="s">
        <v>425</v>
      </c>
      <c r="B204" s="331">
        <v>1777</v>
      </c>
      <c r="C204" s="331">
        <v>988</v>
      </c>
      <c r="D204" s="331">
        <v>950</v>
      </c>
      <c r="E204" s="331">
        <v>767</v>
      </c>
      <c r="F204" s="331">
        <v>102</v>
      </c>
      <c r="G204" s="331">
        <v>42</v>
      </c>
      <c r="H204" s="331">
        <v>56</v>
      </c>
      <c r="I204" s="331">
        <v>2</v>
      </c>
      <c r="J204" s="331" t="s">
        <v>93</v>
      </c>
      <c r="K204" s="332">
        <v>97</v>
      </c>
      <c r="L204" s="331">
        <v>131</v>
      </c>
      <c r="M204" s="333">
        <v>1</v>
      </c>
      <c r="N204" s="332">
        <v>15</v>
      </c>
      <c r="O204" s="331">
        <v>36</v>
      </c>
      <c r="P204" s="331">
        <v>154</v>
      </c>
      <c r="Q204" s="331">
        <v>22</v>
      </c>
      <c r="R204" s="331">
        <v>10</v>
      </c>
      <c r="S204" s="331">
        <v>27</v>
      </c>
      <c r="T204" s="331">
        <v>32</v>
      </c>
      <c r="U204" s="331">
        <v>21</v>
      </c>
      <c r="V204" s="331">
        <v>39</v>
      </c>
      <c r="W204" s="331">
        <v>134</v>
      </c>
      <c r="X204" s="331">
        <v>14</v>
      </c>
      <c r="Y204" s="331">
        <v>62</v>
      </c>
      <c r="Z204" s="331">
        <v>40</v>
      </c>
      <c r="AA204" s="333">
        <v>57</v>
      </c>
      <c r="AB204" s="333">
        <v>38</v>
      </c>
    </row>
    <row r="205" spans="1:28" s="26" customFormat="1" ht="13.5" customHeight="1">
      <c r="A205" s="38"/>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9"/>
    </row>
    <row r="206" spans="1:28" s="25" customFormat="1" ht="21" customHeight="1">
      <c r="A206" s="678" t="s">
        <v>537</v>
      </c>
      <c r="B206" s="678"/>
      <c r="C206" s="678"/>
      <c r="D206" s="678"/>
      <c r="E206" s="678"/>
      <c r="F206" s="678"/>
      <c r="G206" s="678"/>
      <c r="H206" s="678"/>
      <c r="I206" s="678"/>
      <c r="J206" s="678"/>
      <c r="K206" s="679"/>
      <c r="L206" s="679"/>
      <c r="M206" s="679"/>
      <c r="N206" s="660" t="s">
        <v>530</v>
      </c>
      <c r="O206" s="660"/>
      <c r="P206" s="660"/>
      <c r="Q206" s="660"/>
      <c r="R206" s="660"/>
      <c r="S206" s="660"/>
      <c r="T206" s="660"/>
      <c r="U206" s="660"/>
      <c r="V206" s="660"/>
      <c r="W206" s="660"/>
      <c r="X206" s="660"/>
      <c r="Y206" s="660"/>
      <c r="Z206" s="660"/>
      <c r="AA206" s="660"/>
      <c r="AB206" s="660"/>
    </row>
    <row r="207" spans="1:28" s="26" customFormat="1" ht="15.2" customHeight="1" thickBot="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661"/>
      <c r="Z207" s="661"/>
      <c r="AA207" s="661"/>
      <c r="AB207" s="661"/>
    </row>
    <row r="208" spans="1:28" s="26" customFormat="1" ht="15.75" customHeight="1">
      <c r="A208" s="682" t="s">
        <v>194</v>
      </c>
      <c r="B208" s="674" t="s">
        <v>91</v>
      </c>
      <c r="C208" s="674" t="s">
        <v>144</v>
      </c>
      <c r="D208" s="668" t="s">
        <v>145</v>
      </c>
      <c r="E208" s="669" t="s">
        <v>90</v>
      </c>
      <c r="F208" s="670"/>
      <c r="G208" s="671"/>
      <c r="H208" s="309"/>
      <c r="I208" s="310"/>
      <c r="J208" s="310"/>
      <c r="K208" s="311"/>
      <c r="L208" s="311"/>
      <c r="M208" s="311"/>
      <c r="N208" s="312" t="s">
        <v>89</v>
      </c>
      <c r="O208" s="313"/>
      <c r="P208" s="313"/>
      <c r="Q208" s="313"/>
      <c r="R208" s="313"/>
      <c r="S208" s="313"/>
      <c r="T208" s="313"/>
      <c r="U208" s="313"/>
      <c r="V208" s="313"/>
      <c r="W208" s="313"/>
      <c r="X208" s="313"/>
      <c r="Y208" s="313"/>
      <c r="Z208" s="313"/>
      <c r="AA208" s="314"/>
      <c r="AB208" s="668" t="s">
        <v>146</v>
      </c>
    </row>
    <row r="209" spans="1:28" s="26" customFormat="1" ht="12" customHeight="1">
      <c r="A209" s="683"/>
      <c r="B209" s="676"/>
      <c r="C209" s="675"/>
      <c r="D209" s="664"/>
      <c r="E209" s="672" t="s">
        <v>88</v>
      </c>
      <c r="F209" s="673" t="s">
        <v>87</v>
      </c>
      <c r="G209" s="672" t="s">
        <v>86</v>
      </c>
      <c r="H209" s="315" t="s">
        <v>195</v>
      </c>
      <c r="I209" s="316" t="s">
        <v>196</v>
      </c>
      <c r="J209" s="317" t="s">
        <v>197</v>
      </c>
      <c r="K209" s="316" t="s">
        <v>198</v>
      </c>
      <c r="L209" s="316" t="s">
        <v>199</v>
      </c>
      <c r="M209" s="318" t="s">
        <v>200</v>
      </c>
      <c r="N209" s="319" t="s">
        <v>201</v>
      </c>
      <c r="O209" s="317" t="s">
        <v>202</v>
      </c>
      <c r="P209" s="317" t="s">
        <v>203</v>
      </c>
      <c r="Q209" s="317" t="s">
        <v>204</v>
      </c>
      <c r="R209" s="317" t="s">
        <v>205</v>
      </c>
      <c r="S209" s="317" t="s">
        <v>206</v>
      </c>
      <c r="T209" s="317" t="s">
        <v>207</v>
      </c>
      <c r="U209" s="317" t="s">
        <v>208</v>
      </c>
      <c r="V209" s="317" t="s">
        <v>209</v>
      </c>
      <c r="W209" s="317" t="s">
        <v>210</v>
      </c>
      <c r="X209" s="317" t="s">
        <v>211</v>
      </c>
      <c r="Y209" s="317" t="s">
        <v>212</v>
      </c>
      <c r="Z209" s="317" t="s">
        <v>213</v>
      </c>
      <c r="AA209" s="317" t="s">
        <v>214</v>
      </c>
      <c r="AB209" s="680"/>
    </row>
    <row r="210" spans="1:28" s="26" customFormat="1" ht="18" customHeight="1">
      <c r="A210" s="683"/>
      <c r="B210" s="676"/>
      <c r="C210" s="675"/>
      <c r="D210" s="664"/>
      <c r="E210" s="658"/>
      <c r="F210" s="664"/>
      <c r="G210" s="658"/>
      <c r="H210" s="658" t="s">
        <v>85</v>
      </c>
      <c r="I210" s="662" t="s">
        <v>84</v>
      </c>
      <c r="J210" s="658" t="s">
        <v>83</v>
      </c>
      <c r="K210" s="662" t="s">
        <v>82</v>
      </c>
      <c r="L210" s="662" t="s">
        <v>81</v>
      </c>
      <c r="M210" s="664" t="s">
        <v>80</v>
      </c>
      <c r="N210" s="666" t="s">
        <v>79</v>
      </c>
      <c r="O210" s="658" t="s">
        <v>78</v>
      </c>
      <c r="P210" s="658" t="s">
        <v>77</v>
      </c>
      <c r="Q210" s="658" t="s">
        <v>76</v>
      </c>
      <c r="R210" s="658" t="s">
        <v>75</v>
      </c>
      <c r="S210" s="658" t="s">
        <v>74</v>
      </c>
      <c r="T210" s="658" t="s">
        <v>73</v>
      </c>
      <c r="U210" s="658" t="s">
        <v>72</v>
      </c>
      <c r="V210" s="658" t="s">
        <v>14</v>
      </c>
      <c r="W210" s="658" t="s">
        <v>71</v>
      </c>
      <c r="X210" s="658" t="s">
        <v>230</v>
      </c>
      <c r="Y210" s="658" t="s">
        <v>70</v>
      </c>
      <c r="Z210" s="658" t="s">
        <v>69</v>
      </c>
      <c r="AA210" s="658" t="s">
        <v>68</v>
      </c>
      <c r="AB210" s="680"/>
    </row>
    <row r="211" spans="1:28" s="26" customFormat="1" ht="18" customHeight="1">
      <c r="A211" s="683"/>
      <c r="B211" s="676"/>
      <c r="C211" s="676"/>
      <c r="D211" s="664"/>
      <c r="E211" s="658"/>
      <c r="F211" s="664"/>
      <c r="G211" s="658"/>
      <c r="H211" s="658"/>
      <c r="I211" s="662"/>
      <c r="J211" s="658"/>
      <c r="K211" s="662"/>
      <c r="L211" s="662"/>
      <c r="M211" s="664"/>
      <c r="N211" s="666"/>
      <c r="O211" s="658"/>
      <c r="P211" s="658"/>
      <c r="Q211" s="658"/>
      <c r="R211" s="658"/>
      <c r="S211" s="658"/>
      <c r="T211" s="658"/>
      <c r="U211" s="658"/>
      <c r="V211" s="658"/>
      <c r="W211" s="658"/>
      <c r="X211" s="658"/>
      <c r="Y211" s="658"/>
      <c r="Z211" s="658"/>
      <c r="AA211" s="658"/>
      <c r="AB211" s="680"/>
    </row>
    <row r="212" spans="1:28" s="26" customFormat="1" ht="18" customHeight="1">
      <c r="A212" s="684"/>
      <c r="B212" s="677"/>
      <c r="C212" s="677"/>
      <c r="D212" s="665"/>
      <c r="E212" s="659"/>
      <c r="F212" s="665"/>
      <c r="G212" s="659"/>
      <c r="H212" s="659"/>
      <c r="I212" s="663"/>
      <c r="J212" s="659"/>
      <c r="K212" s="663"/>
      <c r="L212" s="663"/>
      <c r="M212" s="665"/>
      <c r="N212" s="667"/>
      <c r="O212" s="659"/>
      <c r="P212" s="659"/>
      <c r="Q212" s="659"/>
      <c r="R212" s="659"/>
      <c r="S212" s="659"/>
      <c r="T212" s="659"/>
      <c r="U212" s="659"/>
      <c r="V212" s="659"/>
      <c r="W212" s="659"/>
      <c r="X212" s="659"/>
      <c r="Y212" s="659"/>
      <c r="Z212" s="659"/>
      <c r="AA212" s="659"/>
      <c r="AB212" s="681"/>
    </row>
    <row r="213" spans="1:28" s="26" customFormat="1" ht="18.75" customHeight="1">
      <c r="A213" s="518" t="s">
        <v>426</v>
      </c>
      <c r="B213" s="326">
        <v>456</v>
      </c>
      <c r="C213" s="326">
        <v>262</v>
      </c>
      <c r="D213" s="326">
        <v>254</v>
      </c>
      <c r="E213" s="326">
        <v>200</v>
      </c>
      <c r="F213" s="326">
        <v>34</v>
      </c>
      <c r="G213" s="326">
        <v>10</v>
      </c>
      <c r="H213" s="326">
        <v>10</v>
      </c>
      <c r="I213" s="326">
        <v>1</v>
      </c>
      <c r="J213" s="326" t="s">
        <v>93</v>
      </c>
      <c r="K213" s="327">
        <v>20</v>
      </c>
      <c r="L213" s="326">
        <v>31</v>
      </c>
      <c r="M213" s="328">
        <v>1</v>
      </c>
      <c r="N213" s="327">
        <v>2</v>
      </c>
      <c r="O213" s="326">
        <v>12</v>
      </c>
      <c r="P213" s="326">
        <v>54</v>
      </c>
      <c r="Q213" s="326">
        <v>6</v>
      </c>
      <c r="R213" s="326">
        <v>5</v>
      </c>
      <c r="S213" s="326">
        <v>2</v>
      </c>
      <c r="T213" s="326">
        <v>15</v>
      </c>
      <c r="U213" s="326">
        <v>15</v>
      </c>
      <c r="V213" s="326">
        <v>8</v>
      </c>
      <c r="W213" s="326">
        <v>27</v>
      </c>
      <c r="X213" s="326">
        <v>2</v>
      </c>
      <c r="Y213" s="326">
        <v>21</v>
      </c>
      <c r="Z213" s="326">
        <v>6</v>
      </c>
      <c r="AA213" s="328">
        <v>16</v>
      </c>
      <c r="AB213" s="328">
        <v>8</v>
      </c>
    </row>
    <row r="214" spans="1:28" s="26" customFormat="1" ht="18.75" customHeight="1">
      <c r="A214" s="518" t="s">
        <v>427</v>
      </c>
      <c r="B214" s="326">
        <v>793</v>
      </c>
      <c r="C214" s="326">
        <v>446</v>
      </c>
      <c r="D214" s="326">
        <v>433</v>
      </c>
      <c r="E214" s="326">
        <v>382</v>
      </c>
      <c r="F214" s="326">
        <v>32</v>
      </c>
      <c r="G214" s="326">
        <v>10</v>
      </c>
      <c r="H214" s="326">
        <v>10</v>
      </c>
      <c r="I214" s="326">
        <v>1</v>
      </c>
      <c r="J214" s="326" t="s">
        <v>93</v>
      </c>
      <c r="K214" s="327">
        <v>43</v>
      </c>
      <c r="L214" s="326">
        <v>58</v>
      </c>
      <c r="M214" s="328">
        <v>5</v>
      </c>
      <c r="N214" s="327">
        <v>9</v>
      </c>
      <c r="O214" s="326">
        <v>21</v>
      </c>
      <c r="P214" s="326">
        <v>61</v>
      </c>
      <c r="Q214" s="326">
        <v>10</v>
      </c>
      <c r="R214" s="326" t="s">
        <v>93</v>
      </c>
      <c r="S214" s="326">
        <v>14</v>
      </c>
      <c r="T214" s="326">
        <v>20</v>
      </c>
      <c r="U214" s="326">
        <v>12</v>
      </c>
      <c r="V214" s="326">
        <v>28</v>
      </c>
      <c r="W214" s="326">
        <v>69</v>
      </c>
      <c r="X214" s="326">
        <v>5</v>
      </c>
      <c r="Y214" s="326">
        <v>32</v>
      </c>
      <c r="Z214" s="326">
        <v>23</v>
      </c>
      <c r="AA214" s="328">
        <v>12</v>
      </c>
      <c r="AB214" s="328">
        <v>13</v>
      </c>
    </row>
    <row r="215" spans="1:28" s="26" customFormat="1" ht="18.75" customHeight="1">
      <c r="A215" s="518" t="s">
        <v>428</v>
      </c>
      <c r="B215" s="326">
        <v>933</v>
      </c>
      <c r="C215" s="326">
        <v>618</v>
      </c>
      <c r="D215" s="326">
        <v>592</v>
      </c>
      <c r="E215" s="326">
        <v>489</v>
      </c>
      <c r="F215" s="326">
        <v>61</v>
      </c>
      <c r="G215" s="326">
        <v>23</v>
      </c>
      <c r="H215" s="326">
        <v>31</v>
      </c>
      <c r="I215" s="326">
        <v>1</v>
      </c>
      <c r="J215" s="326" t="s">
        <v>93</v>
      </c>
      <c r="K215" s="327">
        <v>46</v>
      </c>
      <c r="L215" s="326">
        <v>66</v>
      </c>
      <c r="M215" s="328">
        <v>41</v>
      </c>
      <c r="N215" s="327">
        <v>11</v>
      </c>
      <c r="O215" s="326">
        <v>22</v>
      </c>
      <c r="P215" s="326">
        <v>73</v>
      </c>
      <c r="Q215" s="326">
        <v>16</v>
      </c>
      <c r="R215" s="326">
        <v>8</v>
      </c>
      <c r="S215" s="326">
        <v>13</v>
      </c>
      <c r="T215" s="326">
        <v>26</v>
      </c>
      <c r="U215" s="326">
        <v>20</v>
      </c>
      <c r="V215" s="326">
        <v>31</v>
      </c>
      <c r="W215" s="326">
        <v>76</v>
      </c>
      <c r="X215" s="326">
        <v>4</v>
      </c>
      <c r="Y215" s="326">
        <v>45</v>
      </c>
      <c r="Z215" s="326">
        <v>26</v>
      </c>
      <c r="AA215" s="328">
        <v>36</v>
      </c>
      <c r="AB215" s="328">
        <v>26</v>
      </c>
    </row>
    <row r="216" spans="1:28" s="26" customFormat="1" ht="18.75" customHeight="1">
      <c r="A216" s="518" t="s">
        <v>429</v>
      </c>
      <c r="B216" s="326">
        <v>182</v>
      </c>
      <c r="C216" s="326">
        <v>125</v>
      </c>
      <c r="D216" s="326">
        <v>120</v>
      </c>
      <c r="E216" s="326">
        <v>94</v>
      </c>
      <c r="F216" s="326">
        <v>17</v>
      </c>
      <c r="G216" s="326">
        <v>6</v>
      </c>
      <c r="H216" s="326">
        <v>10</v>
      </c>
      <c r="I216" s="326" t="s">
        <v>93</v>
      </c>
      <c r="J216" s="326" t="s">
        <v>93</v>
      </c>
      <c r="K216" s="327">
        <v>14</v>
      </c>
      <c r="L216" s="326">
        <v>23</v>
      </c>
      <c r="M216" s="328" t="s">
        <v>93</v>
      </c>
      <c r="N216" s="327">
        <v>2</v>
      </c>
      <c r="O216" s="326">
        <v>5</v>
      </c>
      <c r="P216" s="326">
        <v>14</v>
      </c>
      <c r="Q216" s="326" t="s">
        <v>93</v>
      </c>
      <c r="R216" s="326">
        <v>3</v>
      </c>
      <c r="S216" s="326">
        <v>2</v>
      </c>
      <c r="T216" s="326">
        <v>4</v>
      </c>
      <c r="U216" s="326">
        <v>3</v>
      </c>
      <c r="V216" s="326">
        <v>4</v>
      </c>
      <c r="W216" s="326">
        <v>17</v>
      </c>
      <c r="X216" s="326">
        <v>1</v>
      </c>
      <c r="Y216" s="326">
        <v>4</v>
      </c>
      <c r="Z216" s="326">
        <v>5</v>
      </c>
      <c r="AA216" s="328">
        <v>9</v>
      </c>
      <c r="AB216" s="328">
        <v>5</v>
      </c>
    </row>
    <row r="217" spans="1:28" s="26" customFormat="1" ht="18.75" customHeight="1">
      <c r="A217" s="518" t="s">
        <v>430</v>
      </c>
      <c r="B217" s="326">
        <v>2757</v>
      </c>
      <c r="C217" s="326">
        <v>1765</v>
      </c>
      <c r="D217" s="326">
        <v>1704</v>
      </c>
      <c r="E217" s="326">
        <v>1520</v>
      </c>
      <c r="F217" s="326">
        <v>112</v>
      </c>
      <c r="G217" s="326">
        <v>44</v>
      </c>
      <c r="H217" s="326">
        <v>15</v>
      </c>
      <c r="I217" s="326">
        <v>4</v>
      </c>
      <c r="J217" s="326" t="s">
        <v>93</v>
      </c>
      <c r="K217" s="327">
        <v>144</v>
      </c>
      <c r="L217" s="326">
        <v>191</v>
      </c>
      <c r="M217" s="328">
        <v>4</v>
      </c>
      <c r="N217" s="327">
        <v>34</v>
      </c>
      <c r="O217" s="326">
        <v>63</v>
      </c>
      <c r="P217" s="326">
        <v>333</v>
      </c>
      <c r="Q217" s="326">
        <v>57</v>
      </c>
      <c r="R217" s="326">
        <v>30</v>
      </c>
      <c r="S217" s="326">
        <v>42</v>
      </c>
      <c r="T217" s="326">
        <v>110</v>
      </c>
      <c r="U217" s="326">
        <v>62</v>
      </c>
      <c r="V217" s="326">
        <v>104</v>
      </c>
      <c r="W217" s="326">
        <v>277</v>
      </c>
      <c r="X217" s="326">
        <v>10</v>
      </c>
      <c r="Y217" s="326">
        <v>103</v>
      </c>
      <c r="Z217" s="326">
        <v>78</v>
      </c>
      <c r="AA217" s="328">
        <v>43</v>
      </c>
      <c r="AB217" s="328">
        <v>61</v>
      </c>
    </row>
    <row r="218" spans="1:28" s="26" customFormat="1" ht="18.75" customHeight="1">
      <c r="A218" s="518" t="s">
        <v>431</v>
      </c>
      <c r="B218" s="326">
        <v>1312</v>
      </c>
      <c r="C218" s="326">
        <v>702</v>
      </c>
      <c r="D218" s="326">
        <v>674</v>
      </c>
      <c r="E218" s="326">
        <v>591</v>
      </c>
      <c r="F218" s="326">
        <v>51</v>
      </c>
      <c r="G218" s="326">
        <v>21</v>
      </c>
      <c r="H218" s="326">
        <v>31</v>
      </c>
      <c r="I218" s="326" t="s">
        <v>93</v>
      </c>
      <c r="J218" s="326" t="s">
        <v>93</v>
      </c>
      <c r="K218" s="327">
        <v>57</v>
      </c>
      <c r="L218" s="326">
        <v>99</v>
      </c>
      <c r="M218" s="328">
        <v>1</v>
      </c>
      <c r="N218" s="327">
        <v>10</v>
      </c>
      <c r="O218" s="326">
        <v>15</v>
      </c>
      <c r="P218" s="326">
        <v>93</v>
      </c>
      <c r="Q218" s="326">
        <v>19</v>
      </c>
      <c r="R218" s="326">
        <v>7</v>
      </c>
      <c r="S218" s="326">
        <v>15</v>
      </c>
      <c r="T218" s="326">
        <v>34</v>
      </c>
      <c r="U218" s="326">
        <v>26</v>
      </c>
      <c r="V218" s="326">
        <v>43</v>
      </c>
      <c r="W218" s="326">
        <v>117</v>
      </c>
      <c r="X218" s="326">
        <v>6</v>
      </c>
      <c r="Y218" s="326">
        <v>37</v>
      </c>
      <c r="Z218" s="326">
        <v>43</v>
      </c>
      <c r="AA218" s="328">
        <v>21</v>
      </c>
      <c r="AB218" s="328">
        <v>28</v>
      </c>
    </row>
    <row r="219" spans="1:28" s="26" customFormat="1" ht="18.75" customHeight="1">
      <c r="A219" s="518" t="s">
        <v>432</v>
      </c>
      <c r="B219" s="326">
        <v>206</v>
      </c>
      <c r="C219" s="326">
        <v>142</v>
      </c>
      <c r="D219" s="326">
        <v>140</v>
      </c>
      <c r="E219" s="326">
        <v>119</v>
      </c>
      <c r="F219" s="326">
        <v>15</v>
      </c>
      <c r="G219" s="326">
        <v>6</v>
      </c>
      <c r="H219" s="326">
        <v>8</v>
      </c>
      <c r="I219" s="326" t="s">
        <v>93</v>
      </c>
      <c r="J219" s="326" t="s">
        <v>93</v>
      </c>
      <c r="K219" s="327">
        <v>12</v>
      </c>
      <c r="L219" s="326">
        <v>22</v>
      </c>
      <c r="M219" s="328" t="s">
        <v>93</v>
      </c>
      <c r="N219" s="327">
        <v>1</v>
      </c>
      <c r="O219" s="326">
        <v>2</v>
      </c>
      <c r="P219" s="326">
        <v>15</v>
      </c>
      <c r="Q219" s="326">
        <v>4</v>
      </c>
      <c r="R219" s="326">
        <v>3</v>
      </c>
      <c r="S219" s="326">
        <v>3</v>
      </c>
      <c r="T219" s="326">
        <v>6</v>
      </c>
      <c r="U219" s="326">
        <v>10</v>
      </c>
      <c r="V219" s="326">
        <v>9</v>
      </c>
      <c r="W219" s="326">
        <v>27</v>
      </c>
      <c r="X219" s="326" t="s">
        <v>93</v>
      </c>
      <c r="Y219" s="326">
        <v>7</v>
      </c>
      <c r="Z219" s="326">
        <v>9</v>
      </c>
      <c r="AA219" s="328">
        <v>2</v>
      </c>
      <c r="AB219" s="328">
        <v>2</v>
      </c>
    </row>
    <row r="220" spans="1:28" s="26" customFormat="1" ht="18.75" customHeight="1">
      <c r="A220" s="518" t="s">
        <v>433</v>
      </c>
      <c r="B220" s="326">
        <v>965</v>
      </c>
      <c r="C220" s="326">
        <v>621</v>
      </c>
      <c r="D220" s="326">
        <v>603</v>
      </c>
      <c r="E220" s="326">
        <v>553</v>
      </c>
      <c r="F220" s="326">
        <v>30</v>
      </c>
      <c r="G220" s="326">
        <v>14</v>
      </c>
      <c r="H220" s="326">
        <v>9</v>
      </c>
      <c r="I220" s="326">
        <v>1</v>
      </c>
      <c r="J220" s="326" t="s">
        <v>93</v>
      </c>
      <c r="K220" s="327">
        <v>32</v>
      </c>
      <c r="L220" s="326">
        <v>63</v>
      </c>
      <c r="M220" s="328">
        <v>9</v>
      </c>
      <c r="N220" s="327">
        <v>17</v>
      </c>
      <c r="O220" s="326">
        <v>15</v>
      </c>
      <c r="P220" s="326">
        <v>80</v>
      </c>
      <c r="Q220" s="326">
        <v>27</v>
      </c>
      <c r="R220" s="326">
        <v>5</v>
      </c>
      <c r="S220" s="326">
        <v>22</v>
      </c>
      <c r="T220" s="326">
        <v>19</v>
      </c>
      <c r="U220" s="326">
        <v>16</v>
      </c>
      <c r="V220" s="326">
        <v>65</v>
      </c>
      <c r="W220" s="326">
        <v>120</v>
      </c>
      <c r="X220" s="326">
        <v>2</v>
      </c>
      <c r="Y220" s="326">
        <v>27</v>
      </c>
      <c r="Z220" s="326">
        <v>63</v>
      </c>
      <c r="AA220" s="328">
        <v>11</v>
      </c>
      <c r="AB220" s="328">
        <v>18</v>
      </c>
    </row>
    <row r="221" spans="1:28" s="26" customFormat="1" ht="18.75" customHeight="1">
      <c r="A221" s="518" t="s">
        <v>434</v>
      </c>
      <c r="B221" s="326">
        <v>620</v>
      </c>
      <c r="C221" s="326">
        <v>361</v>
      </c>
      <c r="D221" s="326">
        <v>355</v>
      </c>
      <c r="E221" s="326">
        <v>285</v>
      </c>
      <c r="F221" s="326">
        <v>44</v>
      </c>
      <c r="G221" s="326">
        <v>22</v>
      </c>
      <c r="H221" s="326">
        <v>33</v>
      </c>
      <c r="I221" s="326">
        <v>2</v>
      </c>
      <c r="J221" s="326" t="s">
        <v>93</v>
      </c>
      <c r="K221" s="327">
        <v>30</v>
      </c>
      <c r="L221" s="326">
        <v>40</v>
      </c>
      <c r="M221" s="328">
        <v>2</v>
      </c>
      <c r="N221" s="327">
        <v>7</v>
      </c>
      <c r="O221" s="326">
        <v>4</v>
      </c>
      <c r="P221" s="326">
        <v>64</v>
      </c>
      <c r="Q221" s="326">
        <v>11</v>
      </c>
      <c r="R221" s="326">
        <v>3</v>
      </c>
      <c r="S221" s="326">
        <v>15</v>
      </c>
      <c r="T221" s="326">
        <v>9</v>
      </c>
      <c r="U221" s="326">
        <v>10</v>
      </c>
      <c r="V221" s="326">
        <v>21</v>
      </c>
      <c r="W221" s="326">
        <v>50</v>
      </c>
      <c r="X221" s="326">
        <v>1</v>
      </c>
      <c r="Y221" s="326">
        <v>17</v>
      </c>
      <c r="Z221" s="326">
        <v>28</v>
      </c>
      <c r="AA221" s="328">
        <v>8</v>
      </c>
      <c r="AB221" s="328">
        <v>6</v>
      </c>
    </row>
    <row r="222" spans="1:28" s="26" customFormat="1" ht="18.75" customHeight="1">
      <c r="A222" s="518" t="s">
        <v>435</v>
      </c>
      <c r="B222" s="326">
        <v>831</v>
      </c>
      <c r="C222" s="326">
        <v>525</v>
      </c>
      <c r="D222" s="326">
        <v>504</v>
      </c>
      <c r="E222" s="326">
        <v>396</v>
      </c>
      <c r="F222" s="326">
        <v>70</v>
      </c>
      <c r="G222" s="326">
        <v>28</v>
      </c>
      <c r="H222" s="326">
        <v>51</v>
      </c>
      <c r="I222" s="326" t="s">
        <v>93</v>
      </c>
      <c r="J222" s="326" t="s">
        <v>93</v>
      </c>
      <c r="K222" s="327">
        <v>28</v>
      </c>
      <c r="L222" s="326">
        <v>69</v>
      </c>
      <c r="M222" s="328">
        <v>4</v>
      </c>
      <c r="N222" s="327">
        <v>7</v>
      </c>
      <c r="O222" s="326">
        <v>16</v>
      </c>
      <c r="P222" s="326">
        <v>53</v>
      </c>
      <c r="Q222" s="326">
        <v>14</v>
      </c>
      <c r="R222" s="326">
        <v>6</v>
      </c>
      <c r="S222" s="326">
        <v>13</v>
      </c>
      <c r="T222" s="326">
        <v>20</v>
      </c>
      <c r="U222" s="326">
        <v>15</v>
      </c>
      <c r="V222" s="326">
        <v>32</v>
      </c>
      <c r="W222" s="326">
        <v>83</v>
      </c>
      <c r="X222" s="326">
        <v>6</v>
      </c>
      <c r="Y222" s="326">
        <v>30</v>
      </c>
      <c r="Z222" s="326">
        <v>29</v>
      </c>
      <c r="AA222" s="328">
        <v>28</v>
      </c>
      <c r="AB222" s="328">
        <v>21</v>
      </c>
    </row>
    <row r="223" spans="1:28" s="26" customFormat="1" ht="18.75" customHeight="1">
      <c r="A223" s="518" t="s">
        <v>436</v>
      </c>
      <c r="B223" s="326">
        <v>818</v>
      </c>
      <c r="C223" s="326">
        <v>388</v>
      </c>
      <c r="D223" s="326">
        <v>372</v>
      </c>
      <c r="E223" s="326">
        <v>323</v>
      </c>
      <c r="F223" s="326">
        <v>29</v>
      </c>
      <c r="G223" s="326">
        <v>13</v>
      </c>
      <c r="H223" s="326">
        <v>14</v>
      </c>
      <c r="I223" s="326">
        <v>1</v>
      </c>
      <c r="J223" s="326" t="s">
        <v>93</v>
      </c>
      <c r="K223" s="327">
        <v>31</v>
      </c>
      <c r="L223" s="326">
        <v>41</v>
      </c>
      <c r="M223" s="328">
        <v>1</v>
      </c>
      <c r="N223" s="327">
        <v>15</v>
      </c>
      <c r="O223" s="326">
        <v>24</v>
      </c>
      <c r="P223" s="326">
        <v>59</v>
      </c>
      <c r="Q223" s="326">
        <v>13</v>
      </c>
      <c r="R223" s="326">
        <v>4</v>
      </c>
      <c r="S223" s="326">
        <v>8</v>
      </c>
      <c r="T223" s="326">
        <v>16</v>
      </c>
      <c r="U223" s="326">
        <v>15</v>
      </c>
      <c r="V223" s="326">
        <v>16</v>
      </c>
      <c r="W223" s="326">
        <v>70</v>
      </c>
      <c r="X223" s="326">
        <v>4</v>
      </c>
      <c r="Y223" s="326">
        <v>9</v>
      </c>
      <c r="Z223" s="326">
        <v>24</v>
      </c>
      <c r="AA223" s="328">
        <v>7</v>
      </c>
      <c r="AB223" s="328">
        <v>16</v>
      </c>
    </row>
    <row r="224" spans="1:28" s="26" customFormat="1" ht="18.75" customHeight="1">
      <c r="A224" s="520" t="s">
        <v>437</v>
      </c>
      <c r="B224" s="329">
        <v>2159</v>
      </c>
      <c r="C224" s="329">
        <v>1262</v>
      </c>
      <c r="D224" s="329">
        <v>1222</v>
      </c>
      <c r="E224" s="329">
        <v>1055</v>
      </c>
      <c r="F224" s="329">
        <v>99</v>
      </c>
      <c r="G224" s="329">
        <v>36</v>
      </c>
      <c r="H224" s="329">
        <v>53</v>
      </c>
      <c r="I224" s="329">
        <v>1</v>
      </c>
      <c r="J224" s="329" t="s">
        <v>93</v>
      </c>
      <c r="K224" s="336">
        <v>105</v>
      </c>
      <c r="L224" s="329">
        <v>150</v>
      </c>
      <c r="M224" s="330">
        <v>8</v>
      </c>
      <c r="N224" s="336">
        <v>18</v>
      </c>
      <c r="O224" s="329">
        <v>44</v>
      </c>
      <c r="P224" s="329">
        <v>204</v>
      </c>
      <c r="Q224" s="329">
        <v>34</v>
      </c>
      <c r="R224" s="329">
        <v>22</v>
      </c>
      <c r="S224" s="329">
        <v>27</v>
      </c>
      <c r="T224" s="329">
        <v>44</v>
      </c>
      <c r="U224" s="329">
        <v>56</v>
      </c>
      <c r="V224" s="329">
        <v>67</v>
      </c>
      <c r="W224" s="329">
        <v>218</v>
      </c>
      <c r="X224" s="329">
        <v>2</v>
      </c>
      <c r="Y224" s="329">
        <v>55</v>
      </c>
      <c r="Z224" s="329">
        <v>71</v>
      </c>
      <c r="AA224" s="330">
        <v>43</v>
      </c>
      <c r="AB224" s="328">
        <v>40</v>
      </c>
    </row>
    <row r="225" spans="1:28" s="26" customFormat="1" ht="18.75" customHeight="1">
      <c r="A225" s="518" t="s">
        <v>438</v>
      </c>
      <c r="B225" s="326">
        <v>2645</v>
      </c>
      <c r="C225" s="326">
        <v>1778</v>
      </c>
      <c r="D225" s="326">
        <v>1715</v>
      </c>
      <c r="E225" s="326">
        <v>1526</v>
      </c>
      <c r="F225" s="326">
        <v>129</v>
      </c>
      <c r="G225" s="326">
        <v>38</v>
      </c>
      <c r="H225" s="326">
        <v>45</v>
      </c>
      <c r="I225" s="326">
        <v>1</v>
      </c>
      <c r="J225" s="326" t="s">
        <v>93</v>
      </c>
      <c r="K225" s="327">
        <v>120</v>
      </c>
      <c r="L225" s="326">
        <v>204</v>
      </c>
      <c r="M225" s="328">
        <v>15</v>
      </c>
      <c r="N225" s="327">
        <v>32</v>
      </c>
      <c r="O225" s="326">
        <v>63</v>
      </c>
      <c r="P225" s="326">
        <v>260</v>
      </c>
      <c r="Q225" s="326">
        <v>48</v>
      </c>
      <c r="R225" s="326">
        <v>26</v>
      </c>
      <c r="S225" s="326">
        <v>52</v>
      </c>
      <c r="T225" s="326">
        <v>91</v>
      </c>
      <c r="U225" s="326">
        <v>62</v>
      </c>
      <c r="V225" s="326">
        <v>117</v>
      </c>
      <c r="W225" s="326">
        <v>318</v>
      </c>
      <c r="X225" s="326">
        <v>19</v>
      </c>
      <c r="Y225" s="326">
        <v>119</v>
      </c>
      <c r="Z225" s="326">
        <v>79</v>
      </c>
      <c r="AA225" s="328">
        <v>44</v>
      </c>
      <c r="AB225" s="328">
        <v>63</v>
      </c>
    </row>
    <row r="226" spans="1:28" s="28" customFormat="1" ht="18.75" customHeight="1">
      <c r="A226" s="518" t="s">
        <v>439</v>
      </c>
      <c r="B226" s="326">
        <v>1886</v>
      </c>
      <c r="C226" s="326">
        <v>1285</v>
      </c>
      <c r="D226" s="326">
        <v>1257</v>
      </c>
      <c r="E226" s="326">
        <v>1096</v>
      </c>
      <c r="F226" s="326">
        <v>93</v>
      </c>
      <c r="G226" s="326">
        <v>30</v>
      </c>
      <c r="H226" s="326">
        <v>38</v>
      </c>
      <c r="I226" s="326" t="s">
        <v>93</v>
      </c>
      <c r="J226" s="326" t="s">
        <v>93</v>
      </c>
      <c r="K226" s="327">
        <v>105</v>
      </c>
      <c r="L226" s="326">
        <v>138</v>
      </c>
      <c r="M226" s="328">
        <v>7</v>
      </c>
      <c r="N226" s="327">
        <v>22</v>
      </c>
      <c r="O226" s="326">
        <v>45</v>
      </c>
      <c r="P226" s="326">
        <v>202</v>
      </c>
      <c r="Q226" s="326">
        <v>36</v>
      </c>
      <c r="R226" s="326">
        <v>11</v>
      </c>
      <c r="S226" s="326">
        <v>40</v>
      </c>
      <c r="T226" s="326">
        <v>53</v>
      </c>
      <c r="U226" s="326">
        <v>27</v>
      </c>
      <c r="V226" s="326">
        <v>96</v>
      </c>
      <c r="W226" s="326">
        <v>229</v>
      </c>
      <c r="X226" s="326">
        <v>11</v>
      </c>
      <c r="Y226" s="326">
        <v>59</v>
      </c>
      <c r="Z226" s="326">
        <v>88</v>
      </c>
      <c r="AA226" s="328">
        <v>50</v>
      </c>
      <c r="AB226" s="328">
        <v>28</v>
      </c>
    </row>
    <row r="227" spans="1:28" s="27" customFormat="1" ht="18.75" customHeight="1">
      <c r="A227" s="518" t="s">
        <v>440</v>
      </c>
      <c r="B227" s="326">
        <v>479</v>
      </c>
      <c r="C227" s="326">
        <v>278</v>
      </c>
      <c r="D227" s="326">
        <v>271</v>
      </c>
      <c r="E227" s="326">
        <v>232</v>
      </c>
      <c r="F227" s="326">
        <v>21</v>
      </c>
      <c r="G227" s="326">
        <v>7</v>
      </c>
      <c r="H227" s="326">
        <v>6</v>
      </c>
      <c r="I227" s="326" t="s">
        <v>93</v>
      </c>
      <c r="J227" s="326" t="s">
        <v>93</v>
      </c>
      <c r="K227" s="327">
        <v>19</v>
      </c>
      <c r="L227" s="326">
        <v>24</v>
      </c>
      <c r="M227" s="328">
        <v>1</v>
      </c>
      <c r="N227" s="327">
        <v>7</v>
      </c>
      <c r="O227" s="326">
        <v>8</v>
      </c>
      <c r="P227" s="326">
        <v>50</v>
      </c>
      <c r="Q227" s="326">
        <v>6</v>
      </c>
      <c r="R227" s="326">
        <v>7</v>
      </c>
      <c r="S227" s="326">
        <v>7</v>
      </c>
      <c r="T227" s="326">
        <v>10</v>
      </c>
      <c r="U227" s="326">
        <v>6</v>
      </c>
      <c r="V227" s="326">
        <v>17</v>
      </c>
      <c r="W227" s="326">
        <v>64</v>
      </c>
      <c r="X227" s="326">
        <v>1</v>
      </c>
      <c r="Y227" s="326">
        <v>12</v>
      </c>
      <c r="Z227" s="326">
        <v>11</v>
      </c>
      <c r="AA227" s="328">
        <v>15</v>
      </c>
      <c r="AB227" s="328">
        <v>7</v>
      </c>
    </row>
    <row r="228" spans="1:28" s="27" customFormat="1" ht="18.75" customHeight="1">
      <c r="A228" s="518" t="s">
        <v>441</v>
      </c>
      <c r="B228" s="326">
        <v>1498</v>
      </c>
      <c r="C228" s="326">
        <v>883</v>
      </c>
      <c r="D228" s="326">
        <v>845</v>
      </c>
      <c r="E228" s="326">
        <v>695</v>
      </c>
      <c r="F228" s="326">
        <v>84</v>
      </c>
      <c r="G228" s="326">
        <v>41</v>
      </c>
      <c r="H228" s="326">
        <v>60</v>
      </c>
      <c r="I228" s="326">
        <v>1</v>
      </c>
      <c r="J228" s="326" t="s">
        <v>93</v>
      </c>
      <c r="K228" s="327">
        <v>65</v>
      </c>
      <c r="L228" s="326">
        <v>90</v>
      </c>
      <c r="M228" s="328">
        <v>2</v>
      </c>
      <c r="N228" s="327">
        <v>13</v>
      </c>
      <c r="O228" s="326">
        <v>38</v>
      </c>
      <c r="P228" s="326">
        <v>130</v>
      </c>
      <c r="Q228" s="326">
        <v>20</v>
      </c>
      <c r="R228" s="326">
        <v>9</v>
      </c>
      <c r="S228" s="326">
        <v>26</v>
      </c>
      <c r="T228" s="326">
        <v>43</v>
      </c>
      <c r="U228" s="326">
        <v>29</v>
      </c>
      <c r="V228" s="326">
        <v>45</v>
      </c>
      <c r="W228" s="326">
        <v>129</v>
      </c>
      <c r="X228" s="326">
        <v>14</v>
      </c>
      <c r="Y228" s="326">
        <v>71</v>
      </c>
      <c r="Z228" s="326">
        <v>29</v>
      </c>
      <c r="AA228" s="328">
        <v>31</v>
      </c>
      <c r="AB228" s="328">
        <v>38</v>
      </c>
    </row>
    <row r="229" spans="1:28" s="27" customFormat="1" ht="18.75" customHeight="1">
      <c r="A229" s="518" t="s">
        <v>442</v>
      </c>
      <c r="B229" s="326">
        <v>1457</v>
      </c>
      <c r="C229" s="326">
        <v>981</v>
      </c>
      <c r="D229" s="326">
        <v>946</v>
      </c>
      <c r="E229" s="326">
        <v>836</v>
      </c>
      <c r="F229" s="326">
        <v>78</v>
      </c>
      <c r="G229" s="326">
        <v>21</v>
      </c>
      <c r="H229" s="326">
        <v>10</v>
      </c>
      <c r="I229" s="326">
        <v>1</v>
      </c>
      <c r="J229" s="326" t="s">
        <v>93</v>
      </c>
      <c r="K229" s="327">
        <v>73</v>
      </c>
      <c r="L229" s="326">
        <v>94</v>
      </c>
      <c r="M229" s="328">
        <v>9</v>
      </c>
      <c r="N229" s="327">
        <v>13</v>
      </c>
      <c r="O229" s="326">
        <v>36</v>
      </c>
      <c r="P229" s="326">
        <v>162</v>
      </c>
      <c r="Q229" s="326">
        <v>29</v>
      </c>
      <c r="R229" s="326">
        <v>26</v>
      </c>
      <c r="S229" s="326">
        <v>40</v>
      </c>
      <c r="T229" s="326">
        <v>51</v>
      </c>
      <c r="U229" s="326">
        <v>31</v>
      </c>
      <c r="V229" s="326">
        <v>75</v>
      </c>
      <c r="W229" s="326">
        <v>174</v>
      </c>
      <c r="X229" s="326">
        <v>11</v>
      </c>
      <c r="Y229" s="326">
        <v>45</v>
      </c>
      <c r="Z229" s="326">
        <v>47</v>
      </c>
      <c r="AA229" s="328">
        <v>19</v>
      </c>
      <c r="AB229" s="328">
        <v>35</v>
      </c>
    </row>
    <row r="230" spans="1:28" s="27" customFormat="1" ht="18.75" customHeight="1">
      <c r="A230" s="520" t="s">
        <v>443</v>
      </c>
      <c r="B230" s="326">
        <v>2428</v>
      </c>
      <c r="C230" s="326">
        <v>1086</v>
      </c>
      <c r="D230" s="326">
        <v>1051</v>
      </c>
      <c r="E230" s="326">
        <v>853</v>
      </c>
      <c r="F230" s="326">
        <v>119</v>
      </c>
      <c r="G230" s="326">
        <v>48</v>
      </c>
      <c r="H230" s="326">
        <v>97</v>
      </c>
      <c r="I230" s="326" t="s">
        <v>93</v>
      </c>
      <c r="J230" s="326" t="s">
        <v>93</v>
      </c>
      <c r="K230" s="327">
        <v>105</v>
      </c>
      <c r="L230" s="326">
        <v>140</v>
      </c>
      <c r="M230" s="328">
        <v>7</v>
      </c>
      <c r="N230" s="327">
        <v>7</v>
      </c>
      <c r="O230" s="326">
        <v>52</v>
      </c>
      <c r="P230" s="326">
        <v>149</v>
      </c>
      <c r="Q230" s="326">
        <v>11</v>
      </c>
      <c r="R230" s="326">
        <v>8</v>
      </c>
      <c r="S230" s="326">
        <v>13</v>
      </c>
      <c r="T230" s="326">
        <v>49</v>
      </c>
      <c r="U230" s="326">
        <v>39</v>
      </c>
      <c r="V230" s="326">
        <v>59</v>
      </c>
      <c r="W230" s="326">
        <v>161</v>
      </c>
      <c r="X230" s="326">
        <v>6</v>
      </c>
      <c r="Y230" s="326">
        <v>70</v>
      </c>
      <c r="Z230" s="326">
        <v>22</v>
      </c>
      <c r="AA230" s="330">
        <v>56</v>
      </c>
      <c r="AB230" s="330">
        <v>35</v>
      </c>
    </row>
    <row r="231" spans="1:28" s="27" customFormat="1" ht="18.75" customHeight="1">
      <c r="A231" s="518" t="s">
        <v>444</v>
      </c>
      <c r="B231" s="326">
        <v>408</v>
      </c>
      <c r="C231" s="326">
        <v>200</v>
      </c>
      <c r="D231" s="326">
        <v>197</v>
      </c>
      <c r="E231" s="326">
        <v>156</v>
      </c>
      <c r="F231" s="326">
        <v>25</v>
      </c>
      <c r="G231" s="326">
        <v>9</v>
      </c>
      <c r="H231" s="326">
        <v>11</v>
      </c>
      <c r="I231" s="326" t="s">
        <v>93</v>
      </c>
      <c r="J231" s="326" t="s">
        <v>93</v>
      </c>
      <c r="K231" s="327">
        <v>9</v>
      </c>
      <c r="L231" s="326">
        <v>42</v>
      </c>
      <c r="M231" s="328" t="s">
        <v>93</v>
      </c>
      <c r="N231" s="327">
        <v>3</v>
      </c>
      <c r="O231" s="326">
        <v>8</v>
      </c>
      <c r="P231" s="326">
        <v>32</v>
      </c>
      <c r="Q231" s="326">
        <v>4</v>
      </c>
      <c r="R231" s="326">
        <v>1</v>
      </c>
      <c r="S231" s="326">
        <v>5</v>
      </c>
      <c r="T231" s="326">
        <v>6</v>
      </c>
      <c r="U231" s="326">
        <v>5</v>
      </c>
      <c r="V231" s="326">
        <v>5</v>
      </c>
      <c r="W231" s="326">
        <v>33</v>
      </c>
      <c r="X231" s="326">
        <v>2</v>
      </c>
      <c r="Y231" s="326">
        <v>10</v>
      </c>
      <c r="Z231" s="326">
        <v>8</v>
      </c>
      <c r="AA231" s="330">
        <v>13</v>
      </c>
      <c r="AB231" s="330">
        <v>3</v>
      </c>
    </row>
    <row r="232" spans="1:28" s="27" customFormat="1" ht="18.75" customHeight="1">
      <c r="A232" s="518" t="s">
        <v>445</v>
      </c>
      <c r="B232" s="326">
        <v>1482</v>
      </c>
      <c r="C232" s="326">
        <v>914</v>
      </c>
      <c r="D232" s="326">
        <v>887</v>
      </c>
      <c r="E232" s="326">
        <v>703</v>
      </c>
      <c r="F232" s="326">
        <v>124</v>
      </c>
      <c r="G232" s="326">
        <v>43</v>
      </c>
      <c r="H232" s="326">
        <v>49</v>
      </c>
      <c r="I232" s="326">
        <v>3</v>
      </c>
      <c r="J232" s="326" t="s">
        <v>93</v>
      </c>
      <c r="K232" s="327">
        <v>78</v>
      </c>
      <c r="L232" s="326">
        <v>155</v>
      </c>
      <c r="M232" s="328">
        <v>2</v>
      </c>
      <c r="N232" s="327">
        <v>14</v>
      </c>
      <c r="O232" s="326">
        <v>38</v>
      </c>
      <c r="P232" s="326">
        <v>117</v>
      </c>
      <c r="Q232" s="326">
        <v>15</v>
      </c>
      <c r="R232" s="326">
        <v>5</v>
      </c>
      <c r="S232" s="326">
        <v>23</v>
      </c>
      <c r="T232" s="326">
        <v>44</v>
      </c>
      <c r="U232" s="326">
        <v>25</v>
      </c>
      <c r="V232" s="326">
        <v>43</v>
      </c>
      <c r="W232" s="326">
        <v>142</v>
      </c>
      <c r="X232" s="326">
        <v>11</v>
      </c>
      <c r="Y232" s="326">
        <v>55</v>
      </c>
      <c r="Z232" s="326">
        <v>28</v>
      </c>
      <c r="AA232" s="330">
        <v>40</v>
      </c>
      <c r="AB232" s="330">
        <v>27</v>
      </c>
    </row>
    <row r="233" spans="1:28" s="29" customFormat="1" ht="18.75" customHeight="1">
      <c r="A233" s="518" t="s">
        <v>446</v>
      </c>
      <c r="B233" s="326">
        <v>713</v>
      </c>
      <c r="C233" s="326">
        <v>411</v>
      </c>
      <c r="D233" s="326">
        <v>401</v>
      </c>
      <c r="E233" s="326">
        <v>310</v>
      </c>
      <c r="F233" s="326">
        <v>57</v>
      </c>
      <c r="G233" s="326">
        <v>28</v>
      </c>
      <c r="H233" s="326">
        <v>29</v>
      </c>
      <c r="I233" s="326" t="s">
        <v>93</v>
      </c>
      <c r="J233" s="326" t="s">
        <v>93</v>
      </c>
      <c r="K233" s="327">
        <v>38</v>
      </c>
      <c r="L233" s="326">
        <v>74</v>
      </c>
      <c r="M233" s="328">
        <v>1</v>
      </c>
      <c r="N233" s="327">
        <v>3</v>
      </c>
      <c r="O233" s="326">
        <v>23</v>
      </c>
      <c r="P233" s="326">
        <v>43</v>
      </c>
      <c r="Q233" s="326">
        <v>3</v>
      </c>
      <c r="R233" s="326">
        <v>3</v>
      </c>
      <c r="S233" s="326">
        <v>5</v>
      </c>
      <c r="T233" s="326">
        <v>15</v>
      </c>
      <c r="U233" s="326">
        <v>12</v>
      </c>
      <c r="V233" s="326">
        <v>32</v>
      </c>
      <c r="W233" s="326">
        <v>49</v>
      </c>
      <c r="X233" s="326">
        <v>4</v>
      </c>
      <c r="Y233" s="326">
        <v>25</v>
      </c>
      <c r="Z233" s="326">
        <v>10</v>
      </c>
      <c r="AA233" s="330">
        <v>32</v>
      </c>
      <c r="AB233" s="330">
        <v>10</v>
      </c>
    </row>
    <row r="234" spans="1:28" s="29" customFormat="1" ht="18.75" customHeight="1">
      <c r="A234" s="520" t="s">
        <v>447</v>
      </c>
      <c r="B234" s="326">
        <v>829</v>
      </c>
      <c r="C234" s="326">
        <v>503</v>
      </c>
      <c r="D234" s="326">
        <v>490</v>
      </c>
      <c r="E234" s="326">
        <v>385</v>
      </c>
      <c r="F234" s="326">
        <v>56</v>
      </c>
      <c r="G234" s="326">
        <v>29</v>
      </c>
      <c r="H234" s="326">
        <v>45</v>
      </c>
      <c r="I234" s="326">
        <v>5</v>
      </c>
      <c r="J234" s="326" t="s">
        <v>93</v>
      </c>
      <c r="K234" s="327">
        <v>38</v>
      </c>
      <c r="L234" s="326">
        <v>111</v>
      </c>
      <c r="M234" s="328">
        <v>1</v>
      </c>
      <c r="N234" s="327">
        <v>7</v>
      </c>
      <c r="O234" s="326">
        <v>15</v>
      </c>
      <c r="P234" s="326">
        <v>63</v>
      </c>
      <c r="Q234" s="326">
        <v>6</v>
      </c>
      <c r="R234" s="326">
        <v>5</v>
      </c>
      <c r="S234" s="326">
        <v>8</v>
      </c>
      <c r="T234" s="326">
        <v>15</v>
      </c>
      <c r="U234" s="326">
        <v>10</v>
      </c>
      <c r="V234" s="326">
        <v>19</v>
      </c>
      <c r="W234" s="326">
        <v>66</v>
      </c>
      <c r="X234" s="326">
        <v>3</v>
      </c>
      <c r="Y234" s="326">
        <v>43</v>
      </c>
      <c r="Z234" s="326">
        <v>10</v>
      </c>
      <c r="AA234" s="330">
        <v>20</v>
      </c>
      <c r="AB234" s="330">
        <v>13</v>
      </c>
    </row>
    <row r="235" spans="1:28" s="29" customFormat="1" ht="18.75" customHeight="1">
      <c r="A235" s="518" t="s">
        <v>448</v>
      </c>
      <c r="B235" s="326">
        <v>1749</v>
      </c>
      <c r="C235" s="326">
        <v>792</v>
      </c>
      <c r="D235" s="326">
        <v>768</v>
      </c>
      <c r="E235" s="326">
        <v>591</v>
      </c>
      <c r="F235" s="326">
        <v>109</v>
      </c>
      <c r="G235" s="326">
        <v>50</v>
      </c>
      <c r="H235" s="326">
        <v>62</v>
      </c>
      <c r="I235" s="326" t="s">
        <v>93</v>
      </c>
      <c r="J235" s="326" t="s">
        <v>93</v>
      </c>
      <c r="K235" s="327">
        <v>59</v>
      </c>
      <c r="L235" s="326">
        <v>143</v>
      </c>
      <c r="M235" s="328">
        <v>8</v>
      </c>
      <c r="N235" s="327">
        <v>7</v>
      </c>
      <c r="O235" s="326">
        <v>46</v>
      </c>
      <c r="P235" s="326">
        <v>97</v>
      </c>
      <c r="Q235" s="326">
        <v>17</v>
      </c>
      <c r="R235" s="326">
        <v>6</v>
      </c>
      <c r="S235" s="326">
        <v>20</v>
      </c>
      <c r="T235" s="326">
        <v>27</v>
      </c>
      <c r="U235" s="326">
        <v>20</v>
      </c>
      <c r="V235" s="326">
        <v>24</v>
      </c>
      <c r="W235" s="326">
        <v>106</v>
      </c>
      <c r="X235" s="326">
        <v>7</v>
      </c>
      <c r="Y235" s="326">
        <v>55</v>
      </c>
      <c r="Z235" s="326">
        <v>34</v>
      </c>
      <c r="AA235" s="330">
        <v>30</v>
      </c>
      <c r="AB235" s="330">
        <v>24</v>
      </c>
    </row>
    <row r="236" spans="1:28" s="29" customFormat="1" ht="18.75" customHeight="1">
      <c r="A236" s="518" t="s">
        <v>449</v>
      </c>
      <c r="B236" s="326">
        <v>530</v>
      </c>
      <c r="C236" s="326">
        <v>296</v>
      </c>
      <c r="D236" s="326">
        <v>284</v>
      </c>
      <c r="E236" s="326">
        <v>246</v>
      </c>
      <c r="F236" s="326">
        <v>20</v>
      </c>
      <c r="G236" s="326">
        <v>13</v>
      </c>
      <c r="H236" s="326">
        <v>10</v>
      </c>
      <c r="I236" s="326" t="s">
        <v>93</v>
      </c>
      <c r="J236" s="326" t="s">
        <v>93</v>
      </c>
      <c r="K236" s="327">
        <v>19</v>
      </c>
      <c r="L236" s="326">
        <v>37</v>
      </c>
      <c r="M236" s="328" t="s">
        <v>93</v>
      </c>
      <c r="N236" s="327" t="s">
        <v>93</v>
      </c>
      <c r="O236" s="326">
        <v>13</v>
      </c>
      <c r="P236" s="326">
        <v>57</v>
      </c>
      <c r="Q236" s="326">
        <v>7</v>
      </c>
      <c r="R236" s="326">
        <v>4</v>
      </c>
      <c r="S236" s="326">
        <v>4</v>
      </c>
      <c r="T236" s="326">
        <v>15</v>
      </c>
      <c r="U236" s="326">
        <v>10</v>
      </c>
      <c r="V236" s="326">
        <v>15</v>
      </c>
      <c r="W236" s="326">
        <v>53</v>
      </c>
      <c r="X236" s="326">
        <v>2</v>
      </c>
      <c r="Y236" s="326">
        <v>22</v>
      </c>
      <c r="Z236" s="326">
        <v>9</v>
      </c>
      <c r="AA236" s="330">
        <v>7</v>
      </c>
      <c r="AB236" s="330">
        <v>12</v>
      </c>
    </row>
    <row r="237" spans="1:28" s="29" customFormat="1" ht="18.75" customHeight="1">
      <c r="A237" s="518" t="s">
        <v>450</v>
      </c>
      <c r="B237" s="326">
        <v>312</v>
      </c>
      <c r="C237" s="326">
        <v>216</v>
      </c>
      <c r="D237" s="326">
        <v>215</v>
      </c>
      <c r="E237" s="326">
        <v>175</v>
      </c>
      <c r="F237" s="326">
        <v>30</v>
      </c>
      <c r="G237" s="326">
        <v>8</v>
      </c>
      <c r="H237" s="326">
        <v>18</v>
      </c>
      <c r="I237" s="326">
        <v>1</v>
      </c>
      <c r="J237" s="326" t="s">
        <v>93</v>
      </c>
      <c r="K237" s="327">
        <v>33</v>
      </c>
      <c r="L237" s="326">
        <v>30</v>
      </c>
      <c r="M237" s="328" t="s">
        <v>93</v>
      </c>
      <c r="N237" s="327">
        <v>2</v>
      </c>
      <c r="O237" s="326">
        <v>9</v>
      </c>
      <c r="P237" s="326">
        <v>37</v>
      </c>
      <c r="Q237" s="326">
        <v>3</v>
      </c>
      <c r="R237" s="326">
        <v>1</v>
      </c>
      <c r="S237" s="326">
        <v>3</v>
      </c>
      <c r="T237" s="326">
        <v>6</v>
      </c>
      <c r="U237" s="326">
        <v>7</v>
      </c>
      <c r="V237" s="326">
        <v>9</v>
      </c>
      <c r="W237" s="326">
        <v>25</v>
      </c>
      <c r="X237" s="326">
        <v>1</v>
      </c>
      <c r="Y237" s="326">
        <v>16</v>
      </c>
      <c r="Z237" s="326">
        <v>7</v>
      </c>
      <c r="AA237" s="330">
        <v>7</v>
      </c>
      <c r="AB237" s="330">
        <v>1</v>
      </c>
    </row>
    <row r="238" spans="1:28" s="29" customFormat="1" ht="18.75" customHeight="1">
      <c r="A238" s="518" t="s">
        <v>451</v>
      </c>
      <c r="B238" s="326">
        <v>433</v>
      </c>
      <c r="C238" s="326">
        <v>253</v>
      </c>
      <c r="D238" s="326">
        <v>244</v>
      </c>
      <c r="E238" s="326">
        <v>202</v>
      </c>
      <c r="F238" s="326">
        <v>27</v>
      </c>
      <c r="G238" s="326">
        <v>10</v>
      </c>
      <c r="H238" s="326">
        <v>12</v>
      </c>
      <c r="I238" s="326">
        <v>1</v>
      </c>
      <c r="J238" s="326" t="s">
        <v>93</v>
      </c>
      <c r="K238" s="327">
        <v>16</v>
      </c>
      <c r="L238" s="326">
        <v>41</v>
      </c>
      <c r="M238" s="328" t="s">
        <v>93</v>
      </c>
      <c r="N238" s="327">
        <v>1</v>
      </c>
      <c r="O238" s="326">
        <v>20</v>
      </c>
      <c r="P238" s="326">
        <v>43</v>
      </c>
      <c r="Q238" s="326">
        <v>4</v>
      </c>
      <c r="R238" s="326">
        <v>1</v>
      </c>
      <c r="S238" s="326">
        <v>4</v>
      </c>
      <c r="T238" s="326">
        <v>7</v>
      </c>
      <c r="U238" s="326">
        <v>8</v>
      </c>
      <c r="V238" s="326">
        <v>9</v>
      </c>
      <c r="W238" s="326">
        <v>36</v>
      </c>
      <c r="X238" s="326">
        <v>3</v>
      </c>
      <c r="Y238" s="326">
        <v>22</v>
      </c>
      <c r="Z238" s="326">
        <v>4</v>
      </c>
      <c r="AA238" s="330">
        <v>12</v>
      </c>
      <c r="AB238" s="330">
        <v>9</v>
      </c>
    </row>
    <row r="239" spans="1:28" s="29" customFormat="1" ht="18.75" customHeight="1">
      <c r="A239" s="518" t="s">
        <v>452</v>
      </c>
      <c r="B239" s="326">
        <v>145</v>
      </c>
      <c r="C239" s="326">
        <v>103</v>
      </c>
      <c r="D239" s="326">
        <v>99</v>
      </c>
      <c r="E239" s="326">
        <v>82</v>
      </c>
      <c r="F239" s="326">
        <v>12</v>
      </c>
      <c r="G239" s="326">
        <v>3</v>
      </c>
      <c r="H239" s="326">
        <v>6</v>
      </c>
      <c r="I239" s="326" t="s">
        <v>93</v>
      </c>
      <c r="J239" s="326" t="s">
        <v>93</v>
      </c>
      <c r="K239" s="327">
        <v>13</v>
      </c>
      <c r="L239" s="326">
        <v>25</v>
      </c>
      <c r="M239" s="328" t="s">
        <v>93</v>
      </c>
      <c r="N239" s="327">
        <v>1</v>
      </c>
      <c r="O239" s="326">
        <v>4</v>
      </c>
      <c r="P239" s="326">
        <v>12</v>
      </c>
      <c r="Q239" s="326">
        <v>5</v>
      </c>
      <c r="R239" s="326">
        <v>1</v>
      </c>
      <c r="S239" s="326">
        <v>1</v>
      </c>
      <c r="T239" s="326">
        <v>4</v>
      </c>
      <c r="U239" s="326">
        <v>2</v>
      </c>
      <c r="V239" s="326">
        <v>5</v>
      </c>
      <c r="W239" s="326">
        <v>10</v>
      </c>
      <c r="X239" s="326" t="s">
        <v>93</v>
      </c>
      <c r="Y239" s="326">
        <v>6</v>
      </c>
      <c r="Z239" s="326">
        <v>1</v>
      </c>
      <c r="AA239" s="330">
        <v>3</v>
      </c>
      <c r="AB239" s="330">
        <v>4</v>
      </c>
    </row>
    <row r="240" spans="1:28" s="29" customFormat="1" ht="18.75" customHeight="1">
      <c r="A240" s="521" t="s">
        <v>453</v>
      </c>
      <c r="B240" s="321">
        <v>1062</v>
      </c>
      <c r="C240" s="321">
        <v>522</v>
      </c>
      <c r="D240" s="321">
        <v>493</v>
      </c>
      <c r="E240" s="321">
        <v>410</v>
      </c>
      <c r="F240" s="321">
        <v>52</v>
      </c>
      <c r="G240" s="321">
        <v>27</v>
      </c>
      <c r="H240" s="321">
        <v>49</v>
      </c>
      <c r="I240" s="321">
        <v>1</v>
      </c>
      <c r="J240" s="321" t="s">
        <v>93</v>
      </c>
      <c r="K240" s="325">
        <v>51</v>
      </c>
      <c r="L240" s="321">
        <v>89</v>
      </c>
      <c r="M240" s="324" t="s">
        <v>93</v>
      </c>
      <c r="N240" s="325">
        <v>4</v>
      </c>
      <c r="O240" s="321">
        <v>33</v>
      </c>
      <c r="P240" s="321">
        <v>75</v>
      </c>
      <c r="Q240" s="321">
        <v>14</v>
      </c>
      <c r="R240" s="321">
        <v>7</v>
      </c>
      <c r="S240" s="321">
        <v>13</v>
      </c>
      <c r="T240" s="321">
        <v>17</v>
      </c>
      <c r="U240" s="321">
        <v>13</v>
      </c>
      <c r="V240" s="321">
        <v>14</v>
      </c>
      <c r="W240" s="321">
        <v>62</v>
      </c>
      <c r="X240" s="321">
        <v>7</v>
      </c>
      <c r="Y240" s="321">
        <v>27</v>
      </c>
      <c r="Z240" s="321">
        <v>10</v>
      </c>
      <c r="AA240" s="324">
        <v>7</v>
      </c>
      <c r="AB240" s="330">
        <v>29</v>
      </c>
    </row>
    <row r="241" spans="1:28" s="29" customFormat="1" ht="18.75" customHeight="1">
      <c r="A241" s="521" t="s">
        <v>454</v>
      </c>
      <c r="B241" s="337">
        <v>2840</v>
      </c>
      <c r="C241" s="337">
        <v>1658</v>
      </c>
      <c r="D241" s="337">
        <v>1594</v>
      </c>
      <c r="E241" s="337">
        <v>1357</v>
      </c>
      <c r="F241" s="337">
        <v>154</v>
      </c>
      <c r="G241" s="337">
        <v>54</v>
      </c>
      <c r="H241" s="337">
        <v>41</v>
      </c>
      <c r="I241" s="337">
        <v>11</v>
      </c>
      <c r="J241" s="337" t="s">
        <v>93</v>
      </c>
      <c r="K241" s="338">
        <v>136</v>
      </c>
      <c r="L241" s="337">
        <v>321</v>
      </c>
      <c r="M241" s="339">
        <v>4</v>
      </c>
      <c r="N241" s="338">
        <v>13</v>
      </c>
      <c r="O241" s="337">
        <v>109</v>
      </c>
      <c r="P241" s="337">
        <v>279</v>
      </c>
      <c r="Q241" s="337">
        <v>39</v>
      </c>
      <c r="R241" s="337">
        <v>14</v>
      </c>
      <c r="S241" s="337">
        <v>24</v>
      </c>
      <c r="T241" s="337">
        <v>63</v>
      </c>
      <c r="U241" s="337">
        <v>41</v>
      </c>
      <c r="V241" s="337">
        <v>74</v>
      </c>
      <c r="W241" s="337">
        <v>253</v>
      </c>
      <c r="X241" s="337">
        <v>21</v>
      </c>
      <c r="Y241" s="337">
        <v>79</v>
      </c>
      <c r="Z241" s="337">
        <v>39</v>
      </c>
      <c r="AA241" s="324">
        <v>33</v>
      </c>
      <c r="AB241" s="330">
        <v>64</v>
      </c>
    </row>
    <row r="242" spans="1:28" s="29" customFormat="1" ht="18.75" customHeight="1">
      <c r="A242" s="521" t="s">
        <v>455</v>
      </c>
      <c r="B242" s="337">
        <v>1024</v>
      </c>
      <c r="C242" s="337">
        <v>450</v>
      </c>
      <c r="D242" s="337">
        <v>428</v>
      </c>
      <c r="E242" s="337">
        <v>347</v>
      </c>
      <c r="F242" s="337">
        <v>50</v>
      </c>
      <c r="G242" s="337">
        <v>29</v>
      </c>
      <c r="H242" s="337">
        <v>1</v>
      </c>
      <c r="I242" s="337">
        <v>5</v>
      </c>
      <c r="J242" s="337" t="s">
        <v>93</v>
      </c>
      <c r="K242" s="338">
        <v>25</v>
      </c>
      <c r="L242" s="337">
        <v>58</v>
      </c>
      <c r="M242" s="339">
        <v>1</v>
      </c>
      <c r="N242" s="338">
        <v>3</v>
      </c>
      <c r="O242" s="337">
        <v>23</v>
      </c>
      <c r="P242" s="337">
        <v>72</v>
      </c>
      <c r="Q242" s="337">
        <v>9</v>
      </c>
      <c r="R242" s="337">
        <v>3</v>
      </c>
      <c r="S242" s="337">
        <v>15</v>
      </c>
      <c r="T242" s="337">
        <v>46</v>
      </c>
      <c r="U242" s="337">
        <v>15</v>
      </c>
      <c r="V242" s="337">
        <v>21</v>
      </c>
      <c r="W242" s="337">
        <v>97</v>
      </c>
      <c r="X242" s="337">
        <v>2</v>
      </c>
      <c r="Y242" s="337">
        <v>19</v>
      </c>
      <c r="Z242" s="337">
        <v>10</v>
      </c>
      <c r="AA242" s="324">
        <v>3</v>
      </c>
      <c r="AB242" s="330">
        <v>22</v>
      </c>
    </row>
    <row r="243" spans="1:28" s="27" customFormat="1" ht="18.75" customHeight="1">
      <c r="A243" s="521" t="s">
        <v>456</v>
      </c>
      <c r="B243" s="342">
        <v>841</v>
      </c>
      <c r="C243" s="342">
        <v>494</v>
      </c>
      <c r="D243" s="343">
        <v>475</v>
      </c>
      <c r="E243" s="343">
        <v>376</v>
      </c>
      <c r="F243" s="343">
        <v>55</v>
      </c>
      <c r="G243" s="342">
        <v>34</v>
      </c>
      <c r="H243" s="342">
        <v>10</v>
      </c>
      <c r="I243" s="342">
        <v>28</v>
      </c>
      <c r="J243" s="342" t="s">
        <v>93</v>
      </c>
      <c r="K243" s="344">
        <v>34</v>
      </c>
      <c r="L243" s="342">
        <v>90</v>
      </c>
      <c r="M243" s="345">
        <v>2</v>
      </c>
      <c r="N243" s="344">
        <v>1</v>
      </c>
      <c r="O243" s="342">
        <v>31</v>
      </c>
      <c r="P243" s="342">
        <v>68</v>
      </c>
      <c r="Q243" s="342">
        <v>7</v>
      </c>
      <c r="R243" s="342">
        <v>3</v>
      </c>
      <c r="S243" s="342">
        <v>10</v>
      </c>
      <c r="T243" s="342">
        <v>7</v>
      </c>
      <c r="U243" s="342">
        <v>18</v>
      </c>
      <c r="V243" s="342">
        <v>15</v>
      </c>
      <c r="W243" s="342">
        <v>76</v>
      </c>
      <c r="X243" s="342">
        <v>10</v>
      </c>
      <c r="Y243" s="342">
        <v>46</v>
      </c>
      <c r="Z243" s="342">
        <v>7</v>
      </c>
      <c r="AA243" s="346">
        <v>12</v>
      </c>
      <c r="AB243" s="330">
        <v>19</v>
      </c>
    </row>
    <row r="244" spans="1:28" s="27" customFormat="1" ht="18.75" customHeight="1">
      <c r="A244" s="521" t="s">
        <v>457</v>
      </c>
      <c r="B244" s="342">
        <v>1905</v>
      </c>
      <c r="C244" s="342">
        <v>1203</v>
      </c>
      <c r="D244" s="343">
        <v>1148</v>
      </c>
      <c r="E244" s="343">
        <v>898</v>
      </c>
      <c r="F244" s="343">
        <v>131</v>
      </c>
      <c r="G244" s="342">
        <v>105</v>
      </c>
      <c r="H244" s="342">
        <v>41</v>
      </c>
      <c r="I244" s="342">
        <v>110</v>
      </c>
      <c r="J244" s="342">
        <v>1</v>
      </c>
      <c r="K244" s="344">
        <v>83</v>
      </c>
      <c r="L244" s="342">
        <v>227</v>
      </c>
      <c r="M244" s="345">
        <v>4</v>
      </c>
      <c r="N244" s="344">
        <v>10</v>
      </c>
      <c r="O244" s="342">
        <v>53</v>
      </c>
      <c r="P244" s="342">
        <v>159</v>
      </c>
      <c r="Q244" s="342">
        <v>19</v>
      </c>
      <c r="R244" s="342">
        <v>5</v>
      </c>
      <c r="S244" s="342">
        <v>9</v>
      </c>
      <c r="T244" s="342">
        <v>45</v>
      </c>
      <c r="U244" s="342">
        <v>34</v>
      </c>
      <c r="V244" s="342">
        <v>44</v>
      </c>
      <c r="W244" s="342">
        <v>166</v>
      </c>
      <c r="X244" s="342">
        <v>13</v>
      </c>
      <c r="Y244" s="342">
        <v>70</v>
      </c>
      <c r="Z244" s="342">
        <v>24</v>
      </c>
      <c r="AA244" s="346">
        <v>31</v>
      </c>
      <c r="AB244" s="330">
        <v>55</v>
      </c>
    </row>
    <row r="245" spans="1:28" s="27" customFormat="1" ht="18.75" customHeight="1">
      <c r="A245" s="521" t="s">
        <v>458</v>
      </c>
      <c r="B245" s="347">
        <v>1250</v>
      </c>
      <c r="C245" s="347">
        <v>740</v>
      </c>
      <c r="D245" s="348">
        <v>705</v>
      </c>
      <c r="E245" s="348">
        <v>556</v>
      </c>
      <c r="F245" s="348">
        <v>87</v>
      </c>
      <c r="G245" s="347">
        <v>52</v>
      </c>
      <c r="H245" s="347">
        <v>57</v>
      </c>
      <c r="I245" s="347">
        <v>1</v>
      </c>
      <c r="J245" s="347" t="s">
        <v>93</v>
      </c>
      <c r="K245" s="349">
        <v>64</v>
      </c>
      <c r="L245" s="347">
        <v>121</v>
      </c>
      <c r="M245" s="350">
        <v>2</v>
      </c>
      <c r="N245" s="349">
        <v>8</v>
      </c>
      <c r="O245" s="347">
        <v>40</v>
      </c>
      <c r="P245" s="347">
        <v>108</v>
      </c>
      <c r="Q245" s="347">
        <v>13</v>
      </c>
      <c r="R245" s="347">
        <v>7</v>
      </c>
      <c r="S245" s="347">
        <v>21</v>
      </c>
      <c r="T245" s="347">
        <v>37</v>
      </c>
      <c r="U245" s="347">
        <v>25</v>
      </c>
      <c r="V245" s="347">
        <v>14</v>
      </c>
      <c r="W245" s="347">
        <v>111</v>
      </c>
      <c r="X245" s="347">
        <v>8</v>
      </c>
      <c r="Y245" s="347">
        <v>38</v>
      </c>
      <c r="Z245" s="347">
        <v>22</v>
      </c>
      <c r="AA245" s="351">
        <v>8</v>
      </c>
      <c r="AB245" s="330">
        <v>35</v>
      </c>
    </row>
    <row r="246" spans="1:28" s="27" customFormat="1" ht="18.75" customHeight="1">
      <c r="A246" s="522" t="s">
        <v>459</v>
      </c>
      <c r="B246" s="342">
        <v>6136</v>
      </c>
      <c r="C246" s="342">
        <v>3986</v>
      </c>
      <c r="D246" s="343">
        <v>3850</v>
      </c>
      <c r="E246" s="343">
        <v>3431</v>
      </c>
      <c r="F246" s="343">
        <v>281</v>
      </c>
      <c r="G246" s="342">
        <v>88</v>
      </c>
      <c r="H246" s="342">
        <v>76</v>
      </c>
      <c r="I246" s="342">
        <v>4</v>
      </c>
      <c r="J246" s="342" t="s">
        <v>93</v>
      </c>
      <c r="K246" s="344">
        <v>309</v>
      </c>
      <c r="L246" s="342">
        <v>543</v>
      </c>
      <c r="M246" s="345">
        <v>61</v>
      </c>
      <c r="N246" s="344">
        <v>53</v>
      </c>
      <c r="O246" s="342">
        <v>159</v>
      </c>
      <c r="P246" s="342">
        <v>605</v>
      </c>
      <c r="Q246" s="342">
        <v>77</v>
      </c>
      <c r="R246" s="342">
        <v>49</v>
      </c>
      <c r="S246" s="342">
        <v>83</v>
      </c>
      <c r="T246" s="342">
        <v>195</v>
      </c>
      <c r="U246" s="342">
        <v>130</v>
      </c>
      <c r="V246" s="342">
        <v>254</v>
      </c>
      <c r="W246" s="342">
        <v>749</v>
      </c>
      <c r="X246" s="342">
        <v>37</v>
      </c>
      <c r="Y246" s="342">
        <v>211</v>
      </c>
      <c r="Z246" s="342">
        <v>189</v>
      </c>
      <c r="AA246" s="342">
        <v>66</v>
      </c>
      <c r="AB246" s="330">
        <v>136</v>
      </c>
    </row>
    <row r="247" spans="1:28" s="27" customFormat="1" ht="18.75" customHeight="1">
      <c r="A247" s="521" t="s">
        <v>460</v>
      </c>
      <c r="B247" s="342">
        <v>6739</v>
      </c>
      <c r="C247" s="342">
        <v>4221</v>
      </c>
      <c r="D247" s="343">
        <v>4081</v>
      </c>
      <c r="E247" s="343">
        <v>3621</v>
      </c>
      <c r="F247" s="343">
        <v>315</v>
      </c>
      <c r="G247" s="342">
        <v>92</v>
      </c>
      <c r="H247" s="342">
        <v>119</v>
      </c>
      <c r="I247" s="342" t="s">
        <v>93</v>
      </c>
      <c r="J247" s="342">
        <v>1</v>
      </c>
      <c r="K247" s="344">
        <v>359</v>
      </c>
      <c r="L247" s="342">
        <v>564</v>
      </c>
      <c r="M247" s="345">
        <v>16</v>
      </c>
      <c r="N247" s="344">
        <v>50</v>
      </c>
      <c r="O247" s="342">
        <v>168</v>
      </c>
      <c r="P247" s="342">
        <v>543</v>
      </c>
      <c r="Q247" s="342">
        <v>89</v>
      </c>
      <c r="R247" s="342">
        <v>38</v>
      </c>
      <c r="S247" s="342">
        <v>86</v>
      </c>
      <c r="T247" s="342">
        <v>217</v>
      </c>
      <c r="U247" s="342">
        <v>122</v>
      </c>
      <c r="V247" s="342">
        <v>296</v>
      </c>
      <c r="W247" s="342">
        <v>813</v>
      </c>
      <c r="X247" s="342">
        <v>34</v>
      </c>
      <c r="Y247" s="342">
        <v>279</v>
      </c>
      <c r="Z247" s="342">
        <v>193</v>
      </c>
      <c r="AA247" s="346">
        <v>94</v>
      </c>
      <c r="AB247" s="330">
        <v>140</v>
      </c>
    </row>
    <row r="248" spans="1:28" s="27" customFormat="1" ht="18.75" customHeight="1">
      <c r="A248" s="521" t="s">
        <v>461</v>
      </c>
      <c r="B248" s="342">
        <v>57</v>
      </c>
      <c r="C248" s="342">
        <v>26</v>
      </c>
      <c r="D248" s="343">
        <v>25</v>
      </c>
      <c r="E248" s="343">
        <v>20</v>
      </c>
      <c r="F248" s="343">
        <v>3</v>
      </c>
      <c r="G248" s="342">
        <v>2</v>
      </c>
      <c r="H248" s="342">
        <v>1</v>
      </c>
      <c r="I248" s="342" t="s">
        <v>93</v>
      </c>
      <c r="J248" s="342" t="s">
        <v>93</v>
      </c>
      <c r="K248" s="344">
        <v>3</v>
      </c>
      <c r="L248" s="342">
        <v>2</v>
      </c>
      <c r="M248" s="345" t="s">
        <v>93</v>
      </c>
      <c r="N248" s="344" t="s">
        <v>93</v>
      </c>
      <c r="O248" s="342">
        <v>7</v>
      </c>
      <c r="P248" s="342">
        <v>1</v>
      </c>
      <c r="Q248" s="342">
        <v>2</v>
      </c>
      <c r="R248" s="342" t="s">
        <v>93</v>
      </c>
      <c r="S248" s="342" t="s">
        <v>93</v>
      </c>
      <c r="T248" s="342">
        <v>4</v>
      </c>
      <c r="U248" s="342">
        <v>2</v>
      </c>
      <c r="V248" s="342" t="s">
        <v>93</v>
      </c>
      <c r="W248" s="342">
        <v>3</v>
      </c>
      <c r="X248" s="342" t="s">
        <v>93</v>
      </c>
      <c r="Y248" s="342" t="s">
        <v>93</v>
      </c>
      <c r="Z248" s="342" t="s">
        <v>93</v>
      </c>
      <c r="AA248" s="346" t="s">
        <v>93</v>
      </c>
      <c r="AB248" s="330">
        <v>1</v>
      </c>
    </row>
    <row r="249" spans="1:28" s="27" customFormat="1" ht="18.75" customHeight="1">
      <c r="A249" s="521" t="s">
        <v>462</v>
      </c>
      <c r="B249" s="342">
        <v>1394</v>
      </c>
      <c r="C249" s="342">
        <v>904</v>
      </c>
      <c r="D249" s="343">
        <v>874</v>
      </c>
      <c r="E249" s="343">
        <v>646</v>
      </c>
      <c r="F249" s="343">
        <v>116</v>
      </c>
      <c r="G249" s="342">
        <v>86</v>
      </c>
      <c r="H249" s="342">
        <v>144</v>
      </c>
      <c r="I249" s="342" t="s">
        <v>93</v>
      </c>
      <c r="J249" s="342" t="s">
        <v>93</v>
      </c>
      <c r="K249" s="344">
        <v>94</v>
      </c>
      <c r="L249" s="342">
        <v>87</v>
      </c>
      <c r="M249" s="345">
        <v>2</v>
      </c>
      <c r="N249" s="344">
        <v>11</v>
      </c>
      <c r="O249" s="342">
        <v>35</v>
      </c>
      <c r="P249" s="342">
        <v>96</v>
      </c>
      <c r="Q249" s="342">
        <v>11</v>
      </c>
      <c r="R249" s="342">
        <v>10</v>
      </c>
      <c r="S249" s="342">
        <v>18</v>
      </c>
      <c r="T249" s="342">
        <v>30</v>
      </c>
      <c r="U249" s="342">
        <v>38</v>
      </c>
      <c r="V249" s="342">
        <v>45</v>
      </c>
      <c r="W249" s="342">
        <v>138</v>
      </c>
      <c r="X249" s="342">
        <v>7</v>
      </c>
      <c r="Y249" s="342">
        <v>53</v>
      </c>
      <c r="Z249" s="342">
        <v>26</v>
      </c>
      <c r="AA249" s="346">
        <v>29</v>
      </c>
      <c r="AB249" s="330">
        <v>30</v>
      </c>
    </row>
    <row r="250" spans="1:28" s="27" customFormat="1" ht="18.75" customHeight="1">
      <c r="A250" s="521" t="s">
        <v>463</v>
      </c>
      <c r="B250" s="326">
        <v>1544</v>
      </c>
      <c r="C250" s="326">
        <v>964</v>
      </c>
      <c r="D250" s="326">
        <v>926</v>
      </c>
      <c r="E250" s="326">
        <v>783</v>
      </c>
      <c r="F250" s="326">
        <v>87</v>
      </c>
      <c r="G250" s="326">
        <v>42</v>
      </c>
      <c r="H250" s="326">
        <v>52</v>
      </c>
      <c r="I250" s="326">
        <v>1</v>
      </c>
      <c r="J250" s="326" t="s">
        <v>93</v>
      </c>
      <c r="K250" s="326">
        <v>81</v>
      </c>
      <c r="L250" s="326">
        <v>105</v>
      </c>
      <c r="M250" s="328">
        <v>6</v>
      </c>
      <c r="N250" s="327">
        <v>11</v>
      </c>
      <c r="O250" s="327">
        <v>37</v>
      </c>
      <c r="P250" s="327">
        <v>139</v>
      </c>
      <c r="Q250" s="327">
        <v>14</v>
      </c>
      <c r="R250" s="327">
        <v>11</v>
      </c>
      <c r="S250" s="327">
        <v>22</v>
      </c>
      <c r="T250" s="327">
        <v>52</v>
      </c>
      <c r="U250" s="327">
        <v>30</v>
      </c>
      <c r="V250" s="327">
        <v>59</v>
      </c>
      <c r="W250" s="327">
        <v>169</v>
      </c>
      <c r="X250" s="327">
        <v>10</v>
      </c>
      <c r="Y250" s="327">
        <v>59</v>
      </c>
      <c r="Z250" s="327">
        <v>47</v>
      </c>
      <c r="AA250" s="352">
        <v>21</v>
      </c>
      <c r="AB250" s="330">
        <v>38</v>
      </c>
    </row>
    <row r="251" spans="1:28" s="27" customFormat="1" ht="18.75" customHeight="1">
      <c r="A251" s="523" t="s">
        <v>464</v>
      </c>
      <c r="B251" s="342">
        <v>739</v>
      </c>
      <c r="C251" s="342">
        <v>452</v>
      </c>
      <c r="D251" s="343">
        <v>441</v>
      </c>
      <c r="E251" s="343">
        <v>316</v>
      </c>
      <c r="F251" s="343">
        <v>68</v>
      </c>
      <c r="G251" s="342">
        <v>42</v>
      </c>
      <c r="H251" s="342">
        <v>78</v>
      </c>
      <c r="I251" s="342">
        <v>1</v>
      </c>
      <c r="J251" s="342" t="s">
        <v>93</v>
      </c>
      <c r="K251" s="344">
        <v>42</v>
      </c>
      <c r="L251" s="342">
        <v>53</v>
      </c>
      <c r="M251" s="345">
        <v>1</v>
      </c>
      <c r="N251" s="344">
        <v>5</v>
      </c>
      <c r="O251" s="342">
        <v>9</v>
      </c>
      <c r="P251" s="342">
        <v>53</v>
      </c>
      <c r="Q251" s="342">
        <v>3</v>
      </c>
      <c r="R251" s="342">
        <v>5</v>
      </c>
      <c r="S251" s="342">
        <v>10</v>
      </c>
      <c r="T251" s="342">
        <v>16</v>
      </c>
      <c r="U251" s="342">
        <v>12</v>
      </c>
      <c r="V251" s="342">
        <v>18</v>
      </c>
      <c r="W251" s="342">
        <v>73</v>
      </c>
      <c r="X251" s="342">
        <v>6</v>
      </c>
      <c r="Y251" s="342">
        <v>26</v>
      </c>
      <c r="Z251" s="342">
        <v>11</v>
      </c>
      <c r="AA251" s="346">
        <v>19</v>
      </c>
      <c r="AB251" s="330">
        <v>11</v>
      </c>
    </row>
    <row r="252" spans="1:28" s="27" customFormat="1" ht="18.75" customHeight="1">
      <c r="A252" s="521" t="s">
        <v>465</v>
      </c>
      <c r="B252" s="342">
        <v>1141</v>
      </c>
      <c r="C252" s="342">
        <v>637</v>
      </c>
      <c r="D252" s="343">
        <v>618</v>
      </c>
      <c r="E252" s="343">
        <v>447</v>
      </c>
      <c r="F252" s="343">
        <v>114</v>
      </c>
      <c r="G252" s="342">
        <v>38</v>
      </c>
      <c r="H252" s="342">
        <v>89</v>
      </c>
      <c r="I252" s="342">
        <v>1</v>
      </c>
      <c r="J252" s="342">
        <v>1</v>
      </c>
      <c r="K252" s="344">
        <v>47</v>
      </c>
      <c r="L252" s="342">
        <v>75</v>
      </c>
      <c r="M252" s="345" t="s">
        <v>93</v>
      </c>
      <c r="N252" s="344">
        <v>5</v>
      </c>
      <c r="O252" s="342">
        <v>30</v>
      </c>
      <c r="P252" s="342">
        <v>87</v>
      </c>
      <c r="Q252" s="342">
        <v>7</v>
      </c>
      <c r="R252" s="342">
        <v>8</v>
      </c>
      <c r="S252" s="342">
        <v>9</v>
      </c>
      <c r="T252" s="342">
        <v>18</v>
      </c>
      <c r="U252" s="342">
        <v>35</v>
      </c>
      <c r="V252" s="342">
        <v>21</v>
      </c>
      <c r="W252" s="342">
        <v>84</v>
      </c>
      <c r="X252" s="342">
        <v>6</v>
      </c>
      <c r="Y252" s="342">
        <v>48</v>
      </c>
      <c r="Z252" s="342">
        <v>15</v>
      </c>
      <c r="AA252" s="346">
        <v>32</v>
      </c>
      <c r="AB252" s="330">
        <v>19</v>
      </c>
    </row>
    <row r="253" spans="1:28" s="27" customFormat="1" ht="18.75" customHeight="1">
      <c r="A253" s="521" t="s">
        <v>466</v>
      </c>
      <c r="B253" s="342">
        <v>505</v>
      </c>
      <c r="C253" s="342">
        <v>336</v>
      </c>
      <c r="D253" s="343">
        <v>331</v>
      </c>
      <c r="E253" s="343">
        <v>239</v>
      </c>
      <c r="F253" s="343">
        <v>53</v>
      </c>
      <c r="G253" s="342">
        <v>28</v>
      </c>
      <c r="H253" s="342">
        <v>45</v>
      </c>
      <c r="I253" s="342" t="s">
        <v>93</v>
      </c>
      <c r="J253" s="342" t="s">
        <v>93</v>
      </c>
      <c r="K253" s="344">
        <v>14</v>
      </c>
      <c r="L253" s="342">
        <v>40</v>
      </c>
      <c r="M253" s="345" t="s">
        <v>93</v>
      </c>
      <c r="N253" s="344">
        <v>6</v>
      </c>
      <c r="O253" s="342">
        <v>11</v>
      </c>
      <c r="P253" s="342">
        <v>43</v>
      </c>
      <c r="Q253" s="342">
        <v>7</v>
      </c>
      <c r="R253" s="342">
        <v>3</v>
      </c>
      <c r="S253" s="342">
        <v>7</v>
      </c>
      <c r="T253" s="342">
        <v>33</v>
      </c>
      <c r="U253" s="342">
        <v>9</v>
      </c>
      <c r="V253" s="342">
        <v>24</v>
      </c>
      <c r="W253" s="342">
        <v>42</v>
      </c>
      <c r="X253" s="342">
        <v>3</v>
      </c>
      <c r="Y253" s="342">
        <v>22</v>
      </c>
      <c r="Z253" s="342">
        <v>11</v>
      </c>
      <c r="AA253" s="346">
        <v>11</v>
      </c>
      <c r="AB253" s="330">
        <v>5</v>
      </c>
    </row>
    <row r="254" spans="1:28" s="27" customFormat="1" ht="18.75" customHeight="1">
      <c r="A254" s="521" t="s">
        <v>467</v>
      </c>
      <c r="B254" s="342">
        <v>337</v>
      </c>
      <c r="C254" s="342">
        <v>205</v>
      </c>
      <c r="D254" s="343">
        <v>189</v>
      </c>
      <c r="E254" s="343">
        <v>136</v>
      </c>
      <c r="F254" s="343">
        <v>34</v>
      </c>
      <c r="G254" s="342">
        <v>18</v>
      </c>
      <c r="H254" s="342">
        <v>37</v>
      </c>
      <c r="I254" s="342" t="s">
        <v>93</v>
      </c>
      <c r="J254" s="342" t="s">
        <v>93</v>
      </c>
      <c r="K254" s="344">
        <v>13</v>
      </c>
      <c r="L254" s="342">
        <v>17</v>
      </c>
      <c r="M254" s="345">
        <v>1</v>
      </c>
      <c r="N254" s="344" t="s">
        <v>93</v>
      </c>
      <c r="O254" s="342">
        <v>7</v>
      </c>
      <c r="P254" s="342">
        <v>21</v>
      </c>
      <c r="Q254" s="342">
        <v>1</v>
      </c>
      <c r="R254" s="342">
        <v>1</v>
      </c>
      <c r="S254" s="342">
        <v>7</v>
      </c>
      <c r="T254" s="342">
        <v>7</v>
      </c>
      <c r="U254" s="342">
        <v>10</v>
      </c>
      <c r="V254" s="342">
        <v>8</v>
      </c>
      <c r="W254" s="342">
        <v>32</v>
      </c>
      <c r="X254" s="342">
        <v>7</v>
      </c>
      <c r="Y254" s="342">
        <v>10</v>
      </c>
      <c r="Z254" s="342">
        <v>7</v>
      </c>
      <c r="AA254" s="346">
        <v>3</v>
      </c>
      <c r="AB254" s="330">
        <v>16</v>
      </c>
    </row>
    <row r="255" spans="1:28" s="27" customFormat="1" ht="18.75" customHeight="1" thickBot="1">
      <c r="A255" s="524" t="s">
        <v>468</v>
      </c>
      <c r="B255" s="353">
        <v>65</v>
      </c>
      <c r="C255" s="353">
        <v>47</v>
      </c>
      <c r="D255" s="354">
        <v>46</v>
      </c>
      <c r="E255" s="354">
        <v>23</v>
      </c>
      <c r="F255" s="354">
        <v>13</v>
      </c>
      <c r="G255" s="353">
        <v>10</v>
      </c>
      <c r="H255" s="353">
        <v>8</v>
      </c>
      <c r="I255" s="353" t="s">
        <v>93</v>
      </c>
      <c r="J255" s="353" t="s">
        <v>93</v>
      </c>
      <c r="K255" s="355">
        <v>6</v>
      </c>
      <c r="L255" s="353">
        <v>13</v>
      </c>
      <c r="M255" s="356" t="s">
        <v>93</v>
      </c>
      <c r="N255" s="355" t="s">
        <v>93</v>
      </c>
      <c r="O255" s="353">
        <v>1</v>
      </c>
      <c r="P255" s="353" t="s">
        <v>93</v>
      </c>
      <c r="Q255" s="353" t="s">
        <v>93</v>
      </c>
      <c r="R255" s="353">
        <v>2</v>
      </c>
      <c r="S255" s="353" t="s">
        <v>93</v>
      </c>
      <c r="T255" s="353">
        <v>5</v>
      </c>
      <c r="U255" s="353">
        <v>2</v>
      </c>
      <c r="V255" s="353">
        <v>1</v>
      </c>
      <c r="W255" s="353">
        <v>4</v>
      </c>
      <c r="X255" s="353" t="s">
        <v>93</v>
      </c>
      <c r="Y255" s="353">
        <v>3</v>
      </c>
      <c r="Z255" s="353">
        <v>1</v>
      </c>
      <c r="AA255" s="356" t="s">
        <v>93</v>
      </c>
      <c r="AB255" s="333">
        <v>1</v>
      </c>
    </row>
    <row r="256" spans="1:28" s="27" customFormat="1" ht="16.5" customHeight="1">
      <c r="A256" s="38"/>
      <c r="B256" s="36"/>
      <c r="C256" s="36"/>
      <c r="D256" s="37"/>
      <c r="E256" s="37"/>
      <c r="F256" s="37"/>
      <c r="G256" s="36"/>
      <c r="H256" s="36"/>
      <c r="I256" s="36"/>
      <c r="J256" s="36"/>
      <c r="K256" s="36"/>
      <c r="L256" s="36"/>
      <c r="M256" s="36"/>
      <c r="N256" s="36"/>
      <c r="O256" s="36"/>
      <c r="P256" s="36"/>
      <c r="Q256" s="36"/>
      <c r="R256" s="36"/>
      <c r="S256" s="36"/>
      <c r="T256" s="36"/>
      <c r="U256" s="36"/>
      <c r="V256" s="36"/>
      <c r="W256" s="36"/>
      <c r="X256" s="36"/>
      <c r="Y256" s="36"/>
      <c r="Z256" s="36"/>
      <c r="AA256" s="36"/>
      <c r="AB256" s="39"/>
    </row>
    <row r="257" spans="1:28" s="25" customFormat="1" ht="21" customHeight="1">
      <c r="A257" s="678" t="s">
        <v>537</v>
      </c>
      <c r="B257" s="678"/>
      <c r="C257" s="678"/>
      <c r="D257" s="678"/>
      <c r="E257" s="678"/>
      <c r="F257" s="678"/>
      <c r="G257" s="678"/>
      <c r="H257" s="678"/>
      <c r="I257" s="678"/>
      <c r="J257" s="678"/>
      <c r="K257" s="679"/>
      <c r="L257" s="679"/>
      <c r="M257" s="679"/>
      <c r="N257" s="660" t="s">
        <v>530</v>
      </c>
      <c r="O257" s="660"/>
      <c r="P257" s="660"/>
      <c r="Q257" s="660"/>
      <c r="R257" s="660"/>
      <c r="S257" s="660"/>
      <c r="T257" s="660"/>
      <c r="U257" s="660"/>
      <c r="V257" s="660"/>
      <c r="W257" s="660"/>
      <c r="X257" s="660"/>
      <c r="Y257" s="660"/>
      <c r="Z257" s="660"/>
      <c r="AA257" s="660"/>
      <c r="AB257" s="660"/>
    </row>
    <row r="258" spans="1:28" s="26" customFormat="1" ht="15.2" customHeight="1" thickBot="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661"/>
      <c r="Z258" s="661"/>
      <c r="AA258" s="661"/>
      <c r="AB258" s="661"/>
    </row>
    <row r="259" spans="1:28" s="26" customFormat="1" ht="15.75" customHeight="1">
      <c r="A259" s="682" t="s">
        <v>194</v>
      </c>
      <c r="B259" s="674" t="s">
        <v>91</v>
      </c>
      <c r="C259" s="674" t="s">
        <v>144</v>
      </c>
      <c r="D259" s="668" t="s">
        <v>145</v>
      </c>
      <c r="E259" s="669" t="s">
        <v>90</v>
      </c>
      <c r="F259" s="670"/>
      <c r="G259" s="671"/>
      <c r="H259" s="309"/>
      <c r="I259" s="310"/>
      <c r="J259" s="310"/>
      <c r="K259" s="311"/>
      <c r="L259" s="311"/>
      <c r="M259" s="311"/>
      <c r="N259" s="312" t="s">
        <v>89</v>
      </c>
      <c r="O259" s="313"/>
      <c r="P259" s="313"/>
      <c r="Q259" s="313"/>
      <c r="R259" s="313"/>
      <c r="S259" s="313"/>
      <c r="T259" s="313"/>
      <c r="U259" s="313"/>
      <c r="V259" s="313"/>
      <c r="W259" s="313"/>
      <c r="X259" s="313"/>
      <c r="Y259" s="313"/>
      <c r="Z259" s="313"/>
      <c r="AA259" s="314"/>
      <c r="AB259" s="668" t="s">
        <v>146</v>
      </c>
    </row>
    <row r="260" spans="1:28" s="26" customFormat="1" ht="12" customHeight="1">
      <c r="A260" s="683"/>
      <c r="B260" s="676"/>
      <c r="C260" s="675"/>
      <c r="D260" s="664"/>
      <c r="E260" s="672" t="s">
        <v>88</v>
      </c>
      <c r="F260" s="673" t="s">
        <v>87</v>
      </c>
      <c r="G260" s="672" t="s">
        <v>86</v>
      </c>
      <c r="H260" s="578" t="s">
        <v>195</v>
      </c>
      <c r="I260" s="316" t="s">
        <v>196</v>
      </c>
      <c r="J260" s="579" t="s">
        <v>197</v>
      </c>
      <c r="K260" s="316" t="s">
        <v>198</v>
      </c>
      <c r="L260" s="316" t="s">
        <v>199</v>
      </c>
      <c r="M260" s="580" t="s">
        <v>200</v>
      </c>
      <c r="N260" s="319" t="s">
        <v>201</v>
      </c>
      <c r="O260" s="317" t="s">
        <v>202</v>
      </c>
      <c r="P260" s="317" t="s">
        <v>203</v>
      </c>
      <c r="Q260" s="317" t="s">
        <v>204</v>
      </c>
      <c r="R260" s="317" t="s">
        <v>205</v>
      </c>
      <c r="S260" s="317" t="s">
        <v>206</v>
      </c>
      <c r="T260" s="317" t="s">
        <v>207</v>
      </c>
      <c r="U260" s="317" t="s">
        <v>208</v>
      </c>
      <c r="V260" s="317" t="s">
        <v>209</v>
      </c>
      <c r="W260" s="317" t="s">
        <v>210</v>
      </c>
      <c r="X260" s="317" t="s">
        <v>211</v>
      </c>
      <c r="Y260" s="317" t="s">
        <v>212</v>
      </c>
      <c r="Z260" s="317" t="s">
        <v>213</v>
      </c>
      <c r="AA260" s="317" t="s">
        <v>214</v>
      </c>
      <c r="AB260" s="680"/>
    </row>
    <row r="261" spans="1:28" s="26" customFormat="1" ht="18" customHeight="1">
      <c r="A261" s="683"/>
      <c r="B261" s="676"/>
      <c r="C261" s="675"/>
      <c r="D261" s="664"/>
      <c r="E261" s="658"/>
      <c r="F261" s="664"/>
      <c r="G261" s="658"/>
      <c r="H261" s="658" t="s">
        <v>85</v>
      </c>
      <c r="I261" s="662" t="s">
        <v>84</v>
      </c>
      <c r="J261" s="658" t="s">
        <v>83</v>
      </c>
      <c r="K261" s="662" t="s">
        <v>82</v>
      </c>
      <c r="L261" s="662" t="s">
        <v>81</v>
      </c>
      <c r="M261" s="664" t="s">
        <v>80</v>
      </c>
      <c r="N261" s="666" t="s">
        <v>79</v>
      </c>
      <c r="O261" s="658" t="s">
        <v>78</v>
      </c>
      <c r="P261" s="658" t="s">
        <v>77</v>
      </c>
      <c r="Q261" s="658" t="s">
        <v>76</v>
      </c>
      <c r="R261" s="658" t="s">
        <v>75</v>
      </c>
      <c r="S261" s="658" t="s">
        <v>74</v>
      </c>
      <c r="T261" s="658" t="s">
        <v>73</v>
      </c>
      <c r="U261" s="658" t="s">
        <v>72</v>
      </c>
      <c r="V261" s="658" t="s">
        <v>14</v>
      </c>
      <c r="W261" s="658" t="s">
        <v>71</v>
      </c>
      <c r="X261" s="658" t="s">
        <v>230</v>
      </c>
      <c r="Y261" s="658" t="s">
        <v>70</v>
      </c>
      <c r="Z261" s="658" t="s">
        <v>69</v>
      </c>
      <c r="AA261" s="658" t="s">
        <v>68</v>
      </c>
      <c r="AB261" s="680"/>
    </row>
    <row r="262" spans="1:28" s="26" customFormat="1" ht="18" customHeight="1">
      <c r="A262" s="683"/>
      <c r="B262" s="676"/>
      <c r="C262" s="676"/>
      <c r="D262" s="664"/>
      <c r="E262" s="658"/>
      <c r="F262" s="664"/>
      <c r="G262" s="658"/>
      <c r="H262" s="658"/>
      <c r="I262" s="662"/>
      <c r="J262" s="658"/>
      <c r="K262" s="662"/>
      <c r="L262" s="662"/>
      <c r="M262" s="664"/>
      <c r="N262" s="666"/>
      <c r="O262" s="658"/>
      <c r="P262" s="658"/>
      <c r="Q262" s="658"/>
      <c r="R262" s="658"/>
      <c r="S262" s="658"/>
      <c r="T262" s="658"/>
      <c r="U262" s="658"/>
      <c r="V262" s="658"/>
      <c r="W262" s="658"/>
      <c r="X262" s="658"/>
      <c r="Y262" s="658"/>
      <c r="Z262" s="658"/>
      <c r="AA262" s="658"/>
      <c r="AB262" s="680"/>
    </row>
    <row r="263" spans="1:28" s="26" customFormat="1" ht="18" customHeight="1">
      <c r="A263" s="684"/>
      <c r="B263" s="677"/>
      <c r="C263" s="677"/>
      <c r="D263" s="665"/>
      <c r="E263" s="659"/>
      <c r="F263" s="665"/>
      <c r="G263" s="659"/>
      <c r="H263" s="659"/>
      <c r="I263" s="663"/>
      <c r="J263" s="659"/>
      <c r="K263" s="663"/>
      <c r="L263" s="663"/>
      <c r="M263" s="665"/>
      <c r="N263" s="667"/>
      <c r="O263" s="659"/>
      <c r="P263" s="659"/>
      <c r="Q263" s="659"/>
      <c r="R263" s="659"/>
      <c r="S263" s="659"/>
      <c r="T263" s="659"/>
      <c r="U263" s="659"/>
      <c r="V263" s="659"/>
      <c r="W263" s="659"/>
      <c r="X263" s="659"/>
      <c r="Y263" s="659"/>
      <c r="Z263" s="659"/>
      <c r="AA263" s="659"/>
      <c r="AB263" s="681"/>
    </row>
    <row r="264" spans="1:28" s="26" customFormat="1" ht="18.75" customHeight="1">
      <c r="A264" s="518" t="s">
        <v>426</v>
      </c>
      <c r="B264" s="326">
        <v>456</v>
      </c>
      <c r="C264" s="326">
        <v>262</v>
      </c>
      <c r="D264" s="326">
        <v>254</v>
      </c>
      <c r="E264" s="326">
        <v>200</v>
      </c>
      <c r="F264" s="326">
        <v>34</v>
      </c>
      <c r="G264" s="326">
        <v>10</v>
      </c>
      <c r="H264" s="326">
        <v>10</v>
      </c>
      <c r="I264" s="326">
        <v>1</v>
      </c>
      <c r="J264" s="326" t="s">
        <v>93</v>
      </c>
      <c r="K264" s="327">
        <v>20</v>
      </c>
      <c r="L264" s="326">
        <v>31</v>
      </c>
      <c r="M264" s="328">
        <v>1</v>
      </c>
      <c r="N264" s="344" t="s">
        <v>93</v>
      </c>
      <c r="O264" s="342">
        <v>5</v>
      </c>
      <c r="P264" s="342">
        <v>9</v>
      </c>
      <c r="Q264" s="342" t="s">
        <v>93</v>
      </c>
      <c r="R264" s="342" t="s">
        <v>93</v>
      </c>
      <c r="S264" s="342">
        <v>1</v>
      </c>
      <c r="T264" s="342">
        <v>6</v>
      </c>
      <c r="U264" s="342">
        <v>8</v>
      </c>
      <c r="V264" s="342">
        <v>2</v>
      </c>
      <c r="W264" s="342">
        <v>17</v>
      </c>
      <c r="X264" s="342">
        <v>2</v>
      </c>
      <c r="Y264" s="342">
        <v>6</v>
      </c>
      <c r="Z264" s="342">
        <v>2</v>
      </c>
      <c r="AA264" s="345" t="s">
        <v>93</v>
      </c>
      <c r="AB264" s="357">
        <v>6</v>
      </c>
    </row>
    <row r="265" spans="1:28" s="26" customFormat="1" ht="18.75" customHeight="1">
      <c r="A265" s="518" t="s">
        <v>427</v>
      </c>
      <c r="B265" s="326">
        <v>793</v>
      </c>
      <c r="C265" s="326">
        <v>446</v>
      </c>
      <c r="D265" s="326">
        <v>433</v>
      </c>
      <c r="E265" s="326">
        <v>382</v>
      </c>
      <c r="F265" s="326">
        <v>32</v>
      </c>
      <c r="G265" s="326">
        <v>10</v>
      </c>
      <c r="H265" s="326">
        <v>10</v>
      </c>
      <c r="I265" s="326">
        <v>1</v>
      </c>
      <c r="J265" s="326" t="s">
        <v>93</v>
      </c>
      <c r="K265" s="327">
        <v>43</v>
      </c>
      <c r="L265" s="326">
        <v>58</v>
      </c>
      <c r="M265" s="328">
        <v>5</v>
      </c>
      <c r="N265" s="344" t="s">
        <v>93</v>
      </c>
      <c r="O265" s="342">
        <v>3</v>
      </c>
      <c r="P265" s="342">
        <v>8</v>
      </c>
      <c r="Q265" s="342">
        <v>1</v>
      </c>
      <c r="R265" s="342">
        <v>1</v>
      </c>
      <c r="S265" s="342">
        <v>5</v>
      </c>
      <c r="T265" s="342">
        <v>6</v>
      </c>
      <c r="U265" s="342">
        <v>5</v>
      </c>
      <c r="V265" s="342">
        <v>5</v>
      </c>
      <c r="W265" s="342">
        <v>20</v>
      </c>
      <c r="X265" s="342">
        <v>2</v>
      </c>
      <c r="Y265" s="342">
        <v>11</v>
      </c>
      <c r="Z265" s="342">
        <v>3</v>
      </c>
      <c r="AA265" s="345" t="s">
        <v>93</v>
      </c>
      <c r="AB265" s="357">
        <v>2</v>
      </c>
    </row>
    <row r="266" spans="1:28" s="26" customFormat="1" ht="18.75" customHeight="1">
      <c r="A266" s="518" t="s">
        <v>428</v>
      </c>
      <c r="B266" s="326">
        <v>933</v>
      </c>
      <c r="C266" s="326">
        <v>618</v>
      </c>
      <c r="D266" s="326">
        <v>592</v>
      </c>
      <c r="E266" s="326">
        <v>489</v>
      </c>
      <c r="F266" s="326">
        <v>61</v>
      </c>
      <c r="G266" s="326">
        <v>23</v>
      </c>
      <c r="H266" s="326">
        <v>31</v>
      </c>
      <c r="I266" s="326">
        <v>1</v>
      </c>
      <c r="J266" s="326" t="s">
        <v>93</v>
      </c>
      <c r="K266" s="327">
        <v>46</v>
      </c>
      <c r="L266" s="326">
        <v>66</v>
      </c>
      <c r="M266" s="328">
        <v>41</v>
      </c>
      <c r="N266" s="344" t="s">
        <v>93</v>
      </c>
      <c r="O266" s="342">
        <v>1</v>
      </c>
      <c r="P266" s="342">
        <v>7</v>
      </c>
      <c r="Q266" s="342">
        <v>2</v>
      </c>
      <c r="R266" s="342" t="s">
        <v>93</v>
      </c>
      <c r="S266" s="342">
        <v>2</v>
      </c>
      <c r="T266" s="342">
        <v>2</v>
      </c>
      <c r="U266" s="342">
        <v>4</v>
      </c>
      <c r="V266" s="342">
        <v>4</v>
      </c>
      <c r="W266" s="342">
        <v>7</v>
      </c>
      <c r="X266" s="342">
        <v>4</v>
      </c>
      <c r="Y266" s="342">
        <v>7</v>
      </c>
      <c r="Z266" s="342">
        <v>4</v>
      </c>
      <c r="AA266" s="345" t="s">
        <v>93</v>
      </c>
      <c r="AB266" s="357">
        <v>1</v>
      </c>
    </row>
    <row r="267" spans="1:28" s="26" customFormat="1" ht="18.75" customHeight="1">
      <c r="A267" s="518" t="s">
        <v>429</v>
      </c>
      <c r="B267" s="326">
        <v>182</v>
      </c>
      <c r="C267" s="326">
        <v>125</v>
      </c>
      <c r="D267" s="326">
        <v>120</v>
      </c>
      <c r="E267" s="326">
        <v>94</v>
      </c>
      <c r="F267" s="326">
        <v>17</v>
      </c>
      <c r="G267" s="326">
        <v>6</v>
      </c>
      <c r="H267" s="326">
        <v>10</v>
      </c>
      <c r="I267" s="326" t="s">
        <v>93</v>
      </c>
      <c r="J267" s="326" t="s">
        <v>93</v>
      </c>
      <c r="K267" s="327">
        <v>14</v>
      </c>
      <c r="L267" s="326">
        <v>23</v>
      </c>
      <c r="M267" s="328" t="s">
        <v>93</v>
      </c>
      <c r="N267" s="344">
        <v>1</v>
      </c>
      <c r="O267" s="342" t="s">
        <v>93</v>
      </c>
      <c r="P267" s="342">
        <v>2</v>
      </c>
      <c r="Q267" s="342" t="s">
        <v>93</v>
      </c>
      <c r="R267" s="342" t="s">
        <v>93</v>
      </c>
      <c r="S267" s="342" t="s">
        <v>93</v>
      </c>
      <c r="T267" s="342" t="s">
        <v>93</v>
      </c>
      <c r="U267" s="342" t="s">
        <v>93</v>
      </c>
      <c r="V267" s="342">
        <v>1</v>
      </c>
      <c r="W267" s="342">
        <v>4</v>
      </c>
      <c r="X267" s="342" t="s">
        <v>93</v>
      </c>
      <c r="Y267" s="342">
        <v>1</v>
      </c>
      <c r="Z267" s="342" t="s">
        <v>93</v>
      </c>
      <c r="AA267" s="345" t="s">
        <v>93</v>
      </c>
      <c r="AB267" s="357">
        <v>0</v>
      </c>
    </row>
    <row r="268" spans="1:28" s="26" customFormat="1" ht="18.75" customHeight="1">
      <c r="A268" s="518" t="s">
        <v>430</v>
      </c>
      <c r="B268" s="326">
        <v>2757</v>
      </c>
      <c r="C268" s="326">
        <v>1765</v>
      </c>
      <c r="D268" s="326">
        <v>1704</v>
      </c>
      <c r="E268" s="326">
        <v>1520</v>
      </c>
      <c r="F268" s="326">
        <v>112</v>
      </c>
      <c r="G268" s="326">
        <v>44</v>
      </c>
      <c r="H268" s="326">
        <v>15</v>
      </c>
      <c r="I268" s="326">
        <v>4</v>
      </c>
      <c r="J268" s="326" t="s">
        <v>93</v>
      </c>
      <c r="K268" s="327">
        <v>144</v>
      </c>
      <c r="L268" s="326">
        <v>191</v>
      </c>
      <c r="M268" s="328">
        <v>4</v>
      </c>
      <c r="N268" s="344">
        <v>1</v>
      </c>
      <c r="O268" s="342">
        <v>12</v>
      </c>
      <c r="P268" s="342">
        <v>28</v>
      </c>
      <c r="Q268" s="342">
        <v>1</v>
      </c>
      <c r="R268" s="342" t="s">
        <v>93</v>
      </c>
      <c r="S268" s="342">
        <v>3</v>
      </c>
      <c r="T268" s="342">
        <v>17</v>
      </c>
      <c r="U268" s="342">
        <v>6</v>
      </c>
      <c r="V268" s="342">
        <v>11</v>
      </c>
      <c r="W268" s="342">
        <v>50</v>
      </c>
      <c r="X268" s="342">
        <v>4</v>
      </c>
      <c r="Y268" s="342">
        <v>9</v>
      </c>
      <c r="Z268" s="342">
        <v>11</v>
      </c>
      <c r="AA268" s="345" t="s">
        <v>93</v>
      </c>
      <c r="AB268" s="357">
        <v>18</v>
      </c>
    </row>
    <row r="269" spans="1:28" s="26" customFormat="1" ht="18.75" customHeight="1">
      <c r="A269" s="518" t="s">
        <v>431</v>
      </c>
      <c r="B269" s="326">
        <v>1312</v>
      </c>
      <c r="C269" s="326">
        <v>702</v>
      </c>
      <c r="D269" s="326">
        <v>674</v>
      </c>
      <c r="E269" s="326">
        <v>591</v>
      </c>
      <c r="F269" s="326">
        <v>51</v>
      </c>
      <c r="G269" s="326">
        <v>21</v>
      </c>
      <c r="H269" s="326">
        <v>31</v>
      </c>
      <c r="I269" s="326" t="s">
        <v>93</v>
      </c>
      <c r="J269" s="326" t="s">
        <v>93</v>
      </c>
      <c r="K269" s="327">
        <v>57</v>
      </c>
      <c r="L269" s="326">
        <v>99</v>
      </c>
      <c r="M269" s="328">
        <v>1</v>
      </c>
      <c r="N269" s="344" t="s">
        <v>93</v>
      </c>
      <c r="O269" s="342" t="s">
        <v>93</v>
      </c>
      <c r="P269" s="342">
        <v>1</v>
      </c>
      <c r="Q269" s="342" t="s">
        <v>93</v>
      </c>
      <c r="R269" s="342" t="s">
        <v>93</v>
      </c>
      <c r="S269" s="342" t="s">
        <v>93</v>
      </c>
      <c r="T269" s="342" t="s">
        <v>93</v>
      </c>
      <c r="U269" s="342" t="s">
        <v>93</v>
      </c>
      <c r="V269" s="342" t="s">
        <v>93</v>
      </c>
      <c r="W269" s="342">
        <v>3</v>
      </c>
      <c r="X269" s="342" t="s">
        <v>93</v>
      </c>
      <c r="Y269" s="342">
        <v>3</v>
      </c>
      <c r="Z269" s="342">
        <v>1</v>
      </c>
      <c r="AA269" s="345" t="s">
        <v>93</v>
      </c>
      <c r="AB269" s="357">
        <v>0</v>
      </c>
    </row>
    <row r="270" spans="1:28" s="26" customFormat="1" ht="18.75" customHeight="1">
      <c r="A270" s="518" t="s">
        <v>432</v>
      </c>
      <c r="B270" s="326">
        <v>206</v>
      </c>
      <c r="C270" s="326">
        <v>142</v>
      </c>
      <c r="D270" s="326">
        <v>140</v>
      </c>
      <c r="E270" s="326">
        <v>119</v>
      </c>
      <c r="F270" s="326">
        <v>15</v>
      </c>
      <c r="G270" s="326">
        <v>6</v>
      </c>
      <c r="H270" s="326">
        <v>8</v>
      </c>
      <c r="I270" s="326" t="s">
        <v>93</v>
      </c>
      <c r="J270" s="326" t="s">
        <v>93</v>
      </c>
      <c r="K270" s="327">
        <v>12</v>
      </c>
      <c r="L270" s="326">
        <v>22</v>
      </c>
      <c r="M270" s="328" t="s">
        <v>93</v>
      </c>
      <c r="N270" s="344" t="s">
        <v>93</v>
      </c>
      <c r="O270" s="342" t="s">
        <v>93</v>
      </c>
      <c r="P270" s="342">
        <v>4</v>
      </c>
      <c r="Q270" s="342" t="s">
        <v>93</v>
      </c>
      <c r="R270" s="342" t="s">
        <v>93</v>
      </c>
      <c r="S270" s="342" t="s">
        <v>93</v>
      </c>
      <c r="T270" s="342">
        <v>5</v>
      </c>
      <c r="U270" s="342">
        <v>1</v>
      </c>
      <c r="V270" s="342">
        <v>2</v>
      </c>
      <c r="W270" s="342">
        <v>4</v>
      </c>
      <c r="X270" s="342">
        <v>2</v>
      </c>
      <c r="Y270" s="342">
        <v>4</v>
      </c>
      <c r="Z270" s="342">
        <v>2</v>
      </c>
      <c r="AA270" s="345">
        <v>2</v>
      </c>
      <c r="AB270" s="357">
        <v>0</v>
      </c>
    </row>
    <row r="271" spans="1:28" s="26" customFormat="1" ht="18.75" customHeight="1">
      <c r="A271" s="518" t="s">
        <v>433</v>
      </c>
      <c r="B271" s="326">
        <v>965</v>
      </c>
      <c r="C271" s="326">
        <v>621</v>
      </c>
      <c r="D271" s="326">
        <v>603</v>
      </c>
      <c r="E271" s="326">
        <v>553</v>
      </c>
      <c r="F271" s="326">
        <v>30</v>
      </c>
      <c r="G271" s="326">
        <v>14</v>
      </c>
      <c r="H271" s="326">
        <v>9</v>
      </c>
      <c r="I271" s="326">
        <v>1</v>
      </c>
      <c r="J271" s="326" t="s">
        <v>93</v>
      </c>
      <c r="K271" s="327">
        <v>32</v>
      </c>
      <c r="L271" s="326">
        <v>63</v>
      </c>
      <c r="M271" s="328">
        <v>9</v>
      </c>
      <c r="N271" s="344">
        <v>1</v>
      </c>
      <c r="O271" s="342">
        <v>5</v>
      </c>
      <c r="P271" s="342">
        <v>12</v>
      </c>
      <c r="Q271" s="342" t="s">
        <v>93</v>
      </c>
      <c r="R271" s="342" t="s">
        <v>93</v>
      </c>
      <c r="S271" s="342">
        <v>4</v>
      </c>
      <c r="T271" s="342">
        <v>3</v>
      </c>
      <c r="U271" s="342">
        <v>11</v>
      </c>
      <c r="V271" s="342">
        <v>6</v>
      </c>
      <c r="W271" s="342">
        <v>20</v>
      </c>
      <c r="X271" s="342" t="s">
        <v>93</v>
      </c>
      <c r="Y271" s="342">
        <v>9</v>
      </c>
      <c r="Z271" s="342">
        <v>3</v>
      </c>
      <c r="AA271" s="345" t="s">
        <v>93</v>
      </c>
      <c r="AB271" s="357">
        <v>5</v>
      </c>
    </row>
    <row r="272" spans="1:28" s="26" customFormat="1" ht="18.75" customHeight="1">
      <c r="A272" s="518" t="s">
        <v>434</v>
      </c>
      <c r="B272" s="326">
        <v>620</v>
      </c>
      <c r="C272" s="326">
        <v>361</v>
      </c>
      <c r="D272" s="326">
        <v>355</v>
      </c>
      <c r="E272" s="326">
        <v>285</v>
      </c>
      <c r="F272" s="326">
        <v>44</v>
      </c>
      <c r="G272" s="326">
        <v>22</v>
      </c>
      <c r="H272" s="326">
        <v>33</v>
      </c>
      <c r="I272" s="326">
        <v>2</v>
      </c>
      <c r="J272" s="326" t="s">
        <v>93</v>
      </c>
      <c r="K272" s="327">
        <v>30</v>
      </c>
      <c r="L272" s="326">
        <v>40</v>
      </c>
      <c r="M272" s="328">
        <v>2</v>
      </c>
      <c r="N272" s="344">
        <v>1</v>
      </c>
      <c r="O272" s="342" t="s">
        <v>93</v>
      </c>
      <c r="P272" s="342">
        <v>3</v>
      </c>
      <c r="Q272" s="342" t="s">
        <v>93</v>
      </c>
      <c r="R272" s="342" t="s">
        <v>93</v>
      </c>
      <c r="S272" s="342" t="s">
        <v>93</v>
      </c>
      <c r="T272" s="342" t="s">
        <v>93</v>
      </c>
      <c r="U272" s="342">
        <v>2</v>
      </c>
      <c r="V272" s="342">
        <v>2</v>
      </c>
      <c r="W272" s="342">
        <v>11</v>
      </c>
      <c r="X272" s="342">
        <v>1</v>
      </c>
      <c r="Y272" s="342">
        <v>2</v>
      </c>
      <c r="Z272" s="342">
        <v>4</v>
      </c>
      <c r="AA272" s="345">
        <v>2</v>
      </c>
      <c r="AB272" s="357">
        <v>1</v>
      </c>
    </row>
    <row r="273" spans="1:28" s="27" customFormat="1" ht="18.75" customHeight="1">
      <c r="A273" s="518" t="s">
        <v>435</v>
      </c>
      <c r="B273" s="326">
        <v>831</v>
      </c>
      <c r="C273" s="326">
        <v>525</v>
      </c>
      <c r="D273" s="326">
        <v>504</v>
      </c>
      <c r="E273" s="326">
        <v>396</v>
      </c>
      <c r="F273" s="326">
        <v>70</v>
      </c>
      <c r="G273" s="326">
        <v>28</v>
      </c>
      <c r="H273" s="326">
        <v>51</v>
      </c>
      <c r="I273" s="326" t="s">
        <v>93</v>
      </c>
      <c r="J273" s="326" t="s">
        <v>93</v>
      </c>
      <c r="K273" s="327">
        <v>28</v>
      </c>
      <c r="L273" s="326">
        <v>69</v>
      </c>
      <c r="M273" s="328">
        <v>4</v>
      </c>
      <c r="N273" s="344" t="s">
        <v>93</v>
      </c>
      <c r="O273" s="342">
        <v>1</v>
      </c>
      <c r="P273" s="342">
        <v>7</v>
      </c>
      <c r="Q273" s="342" t="s">
        <v>93</v>
      </c>
      <c r="R273" s="342" t="s">
        <v>93</v>
      </c>
      <c r="S273" s="342">
        <v>2</v>
      </c>
      <c r="T273" s="342">
        <v>4</v>
      </c>
      <c r="U273" s="342">
        <v>1</v>
      </c>
      <c r="V273" s="342" t="s">
        <v>93</v>
      </c>
      <c r="W273" s="342">
        <v>6</v>
      </c>
      <c r="X273" s="342">
        <v>1</v>
      </c>
      <c r="Y273" s="342" t="s">
        <v>93</v>
      </c>
      <c r="Z273" s="342">
        <v>1</v>
      </c>
      <c r="AA273" s="345">
        <v>1</v>
      </c>
      <c r="AB273" s="357">
        <v>1</v>
      </c>
    </row>
    <row r="274" spans="1:28" s="27" customFormat="1" ht="18.75" customHeight="1">
      <c r="A274" s="518" t="s">
        <v>436</v>
      </c>
      <c r="B274" s="326">
        <v>818</v>
      </c>
      <c r="C274" s="326">
        <v>388</v>
      </c>
      <c r="D274" s="326">
        <v>372</v>
      </c>
      <c r="E274" s="326">
        <v>323</v>
      </c>
      <c r="F274" s="326">
        <v>29</v>
      </c>
      <c r="G274" s="326">
        <v>13</v>
      </c>
      <c r="H274" s="326">
        <v>14</v>
      </c>
      <c r="I274" s="326">
        <v>1</v>
      </c>
      <c r="J274" s="326" t="s">
        <v>93</v>
      </c>
      <c r="K274" s="327">
        <v>31</v>
      </c>
      <c r="L274" s="326">
        <v>41</v>
      </c>
      <c r="M274" s="328">
        <v>1</v>
      </c>
      <c r="N274" s="344" t="s">
        <v>93</v>
      </c>
      <c r="O274" s="342">
        <v>1</v>
      </c>
      <c r="P274" s="342">
        <v>3</v>
      </c>
      <c r="Q274" s="342" t="s">
        <v>93</v>
      </c>
      <c r="R274" s="342" t="s">
        <v>93</v>
      </c>
      <c r="S274" s="342" t="s">
        <v>93</v>
      </c>
      <c r="T274" s="342">
        <v>8</v>
      </c>
      <c r="U274" s="342" t="s">
        <v>93</v>
      </c>
      <c r="V274" s="342">
        <v>2</v>
      </c>
      <c r="W274" s="342">
        <v>6</v>
      </c>
      <c r="X274" s="342">
        <v>2</v>
      </c>
      <c r="Y274" s="342">
        <v>3</v>
      </c>
      <c r="Z274" s="342" t="s">
        <v>93</v>
      </c>
      <c r="AA274" s="345" t="s">
        <v>93</v>
      </c>
      <c r="AB274" s="357">
        <v>2</v>
      </c>
    </row>
    <row r="275" spans="1:28" s="27" customFormat="1" ht="18.75" customHeight="1">
      <c r="A275" s="520" t="s">
        <v>437</v>
      </c>
      <c r="B275" s="329">
        <v>2159</v>
      </c>
      <c r="C275" s="329">
        <v>1262</v>
      </c>
      <c r="D275" s="329">
        <v>1222</v>
      </c>
      <c r="E275" s="329">
        <v>1055</v>
      </c>
      <c r="F275" s="329">
        <v>99</v>
      </c>
      <c r="G275" s="329">
        <v>36</v>
      </c>
      <c r="H275" s="329">
        <v>53</v>
      </c>
      <c r="I275" s="329">
        <v>1</v>
      </c>
      <c r="J275" s="329" t="s">
        <v>93</v>
      </c>
      <c r="K275" s="336">
        <v>105</v>
      </c>
      <c r="L275" s="329">
        <v>150</v>
      </c>
      <c r="M275" s="330">
        <v>8</v>
      </c>
      <c r="N275" s="344" t="s">
        <v>93</v>
      </c>
      <c r="O275" s="342" t="s">
        <v>93</v>
      </c>
      <c r="P275" s="342">
        <v>6</v>
      </c>
      <c r="Q275" s="342" t="s">
        <v>93</v>
      </c>
      <c r="R275" s="342" t="s">
        <v>93</v>
      </c>
      <c r="S275" s="342">
        <v>2</v>
      </c>
      <c r="T275" s="342">
        <v>3</v>
      </c>
      <c r="U275" s="342">
        <v>1</v>
      </c>
      <c r="V275" s="342" t="s">
        <v>93</v>
      </c>
      <c r="W275" s="342">
        <v>4</v>
      </c>
      <c r="X275" s="342" t="s">
        <v>93</v>
      </c>
      <c r="Y275" s="342">
        <v>5</v>
      </c>
      <c r="Z275" s="342">
        <v>1</v>
      </c>
      <c r="AA275" s="345" t="s">
        <v>93</v>
      </c>
      <c r="AB275" s="357">
        <v>0</v>
      </c>
    </row>
    <row r="276" spans="1:28" s="27" customFormat="1" ht="18.75" customHeight="1">
      <c r="A276" s="518" t="s">
        <v>438</v>
      </c>
      <c r="B276" s="326">
        <v>2645</v>
      </c>
      <c r="C276" s="326">
        <v>1778</v>
      </c>
      <c r="D276" s="326">
        <v>1715</v>
      </c>
      <c r="E276" s="326">
        <v>1526</v>
      </c>
      <c r="F276" s="326">
        <v>129</v>
      </c>
      <c r="G276" s="326">
        <v>38</v>
      </c>
      <c r="H276" s="326">
        <v>45</v>
      </c>
      <c r="I276" s="326">
        <v>1</v>
      </c>
      <c r="J276" s="326" t="s">
        <v>93</v>
      </c>
      <c r="K276" s="327">
        <v>120</v>
      </c>
      <c r="L276" s="326">
        <v>204</v>
      </c>
      <c r="M276" s="328">
        <v>15</v>
      </c>
      <c r="N276" s="360" t="s">
        <v>93</v>
      </c>
      <c r="O276" s="358">
        <v>3</v>
      </c>
      <c r="P276" s="358">
        <v>17</v>
      </c>
      <c r="Q276" s="358">
        <v>1</v>
      </c>
      <c r="R276" s="358" t="s">
        <v>93</v>
      </c>
      <c r="S276" s="358">
        <v>3</v>
      </c>
      <c r="T276" s="358">
        <v>3</v>
      </c>
      <c r="U276" s="358">
        <v>1</v>
      </c>
      <c r="V276" s="358">
        <v>3</v>
      </c>
      <c r="W276" s="358">
        <v>16</v>
      </c>
      <c r="X276" s="358">
        <v>1</v>
      </c>
      <c r="Y276" s="358">
        <v>6</v>
      </c>
      <c r="Z276" s="358" t="s">
        <v>93</v>
      </c>
      <c r="AA276" s="359" t="s">
        <v>93</v>
      </c>
      <c r="AB276" s="357">
        <v>7</v>
      </c>
    </row>
    <row r="277" spans="1:28" s="27" customFormat="1" ht="18.75" customHeight="1">
      <c r="A277" s="518" t="s">
        <v>439</v>
      </c>
      <c r="B277" s="326">
        <v>1886</v>
      </c>
      <c r="C277" s="326">
        <v>1285</v>
      </c>
      <c r="D277" s="326">
        <v>1257</v>
      </c>
      <c r="E277" s="326">
        <v>1096</v>
      </c>
      <c r="F277" s="326">
        <v>93</v>
      </c>
      <c r="G277" s="326">
        <v>30</v>
      </c>
      <c r="H277" s="326">
        <v>38</v>
      </c>
      <c r="I277" s="326" t="s">
        <v>93</v>
      </c>
      <c r="J277" s="326" t="s">
        <v>93</v>
      </c>
      <c r="K277" s="327">
        <v>105</v>
      </c>
      <c r="L277" s="326">
        <v>138</v>
      </c>
      <c r="M277" s="328">
        <v>7</v>
      </c>
      <c r="N277" s="344" t="s">
        <v>93</v>
      </c>
      <c r="O277" s="342">
        <v>2</v>
      </c>
      <c r="P277" s="342">
        <v>7</v>
      </c>
      <c r="Q277" s="342" t="s">
        <v>93</v>
      </c>
      <c r="R277" s="342" t="s">
        <v>93</v>
      </c>
      <c r="S277" s="342">
        <v>1</v>
      </c>
      <c r="T277" s="342">
        <v>2</v>
      </c>
      <c r="U277" s="342">
        <v>6</v>
      </c>
      <c r="V277" s="342">
        <v>1</v>
      </c>
      <c r="W277" s="342">
        <v>10</v>
      </c>
      <c r="X277" s="342" t="s">
        <v>93</v>
      </c>
      <c r="Y277" s="342">
        <v>3</v>
      </c>
      <c r="Z277" s="342">
        <v>1</v>
      </c>
      <c r="AA277" s="345" t="s">
        <v>93</v>
      </c>
      <c r="AB277" s="357">
        <v>5</v>
      </c>
    </row>
    <row r="278" spans="1:28" s="27" customFormat="1" ht="18.75" customHeight="1">
      <c r="A278" s="518" t="s">
        <v>440</v>
      </c>
      <c r="B278" s="326">
        <v>479</v>
      </c>
      <c r="C278" s="326">
        <v>278</v>
      </c>
      <c r="D278" s="326">
        <v>271</v>
      </c>
      <c r="E278" s="326">
        <v>232</v>
      </c>
      <c r="F278" s="326">
        <v>21</v>
      </c>
      <c r="G278" s="326">
        <v>7</v>
      </c>
      <c r="H278" s="326">
        <v>6</v>
      </c>
      <c r="I278" s="326" t="s">
        <v>93</v>
      </c>
      <c r="J278" s="326" t="s">
        <v>93</v>
      </c>
      <c r="K278" s="327">
        <v>19</v>
      </c>
      <c r="L278" s="326">
        <v>24</v>
      </c>
      <c r="M278" s="328">
        <v>1</v>
      </c>
      <c r="N278" s="360" t="s">
        <v>93</v>
      </c>
      <c r="O278" s="358">
        <v>1</v>
      </c>
      <c r="P278" s="358">
        <v>4</v>
      </c>
      <c r="Q278" s="358" t="s">
        <v>93</v>
      </c>
      <c r="R278" s="358">
        <v>1</v>
      </c>
      <c r="S278" s="358">
        <v>1</v>
      </c>
      <c r="T278" s="358">
        <v>2</v>
      </c>
      <c r="U278" s="358">
        <v>2</v>
      </c>
      <c r="V278" s="358" t="s">
        <v>93</v>
      </c>
      <c r="W278" s="358">
        <v>1</v>
      </c>
      <c r="X278" s="358">
        <v>1</v>
      </c>
      <c r="Y278" s="358">
        <v>1</v>
      </c>
      <c r="Z278" s="358">
        <v>1</v>
      </c>
      <c r="AA278" s="359" t="s">
        <v>93</v>
      </c>
      <c r="AB278" s="357">
        <v>3</v>
      </c>
    </row>
    <row r="279" spans="1:28" s="27" customFormat="1" ht="18.75" customHeight="1">
      <c r="A279" s="518" t="s">
        <v>441</v>
      </c>
      <c r="B279" s="326">
        <v>1498</v>
      </c>
      <c r="C279" s="326">
        <v>883</v>
      </c>
      <c r="D279" s="326">
        <v>845</v>
      </c>
      <c r="E279" s="326">
        <v>695</v>
      </c>
      <c r="F279" s="326">
        <v>84</v>
      </c>
      <c r="G279" s="326">
        <v>41</v>
      </c>
      <c r="H279" s="326">
        <v>60</v>
      </c>
      <c r="I279" s="326">
        <v>1</v>
      </c>
      <c r="J279" s="326" t="s">
        <v>93</v>
      </c>
      <c r="K279" s="327">
        <v>65</v>
      </c>
      <c r="L279" s="326">
        <v>90</v>
      </c>
      <c r="M279" s="328">
        <v>2</v>
      </c>
      <c r="N279" s="344" t="s">
        <v>93</v>
      </c>
      <c r="O279" s="342">
        <v>4</v>
      </c>
      <c r="P279" s="342">
        <v>6</v>
      </c>
      <c r="Q279" s="342">
        <v>1</v>
      </c>
      <c r="R279" s="342">
        <v>1</v>
      </c>
      <c r="S279" s="342">
        <v>2</v>
      </c>
      <c r="T279" s="342">
        <v>9</v>
      </c>
      <c r="U279" s="342">
        <v>2</v>
      </c>
      <c r="V279" s="342">
        <v>5</v>
      </c>
      <c r="W279" s="342">
        <v>16</v>
      </c>
      <c r="X279" s="342">
        <v>2</v>
      </c>
      <c r="Y279" s="342">
        <v>2</v>
      </c>
      <c r="Z279" s="342">
        <v>3</v>
      </c>
      <c r="AA279" s="345">
        <v>3</v>
      </c>
      <c r="AB279" s="357">
        <v>2</v>
      </c>
    </row>
    <row r="280" spans="1:28" s="27" customFormat="1" ht="18.75" customHeight="1">
      <c r="A280" s="518" t="s">
        <v>442</v>
      </c>
      <c r="B280" s="326">
        <v>1457</v>
      </c>
      <c r="C280" s="326">
        <v>981</v>
      </c>
      <c r="D280" s="326">
        <v>946</v>
      </c>
      <c r="E280" s="326">
        <v>836</v>
      </c>
      <c r="F280" s="326">
        <v>78</v>
      </c>
      <c r="G280" s="326">
        <v>21</v>
      </c>
      <c r="H280" s="326">
        <v>10</v>
      </c>
      <c r="I280" s="326">
        <v>1</v>
      </c>
      <c r="J280" s="326" t="s">
        <v>93</v>
      </c>
      <c r="K280" s="327">
        <v>73</v>
      </c>
      <c r="L280" s="326">
        <v>94</v>
      </c>
      <c r="M280" s="328">
        <v>9</v>
      </c>
      <c r="N280" s="344" t="s">
        <v>93</v>
      </c>
      <c r="O280" s="342">
        <v>1</v>
      </c>
      <c r="P280" s="342">
        <v>3</v>
      </c>
      <c r="Q280" s="342" t="s">
        <v>93</v>
      </c>
      <c r="R280" s="342" t="s">
        <v>93</v>
      </c>
      <c r="S280" s="342" t="s">
        <v>93</v>
      </c>
      <c r="T280" s="342" t="s">
        <v>93</v>
      </c>
      <c r="U280" s="342">
        <v>1</v>
      </c>
      <c r="V280" s="342" t="s">
        <v>93</v>
      </c>
      <c r="W280" s="342" t="s">
        <v>93</v>
      </c>
      <c r="X280" s="342" t="s">
        <v>93</v>
      </c>
      <c r="Y280" s="342" t="s">
        <v>93</v>
      </c>
      <c r="Z280" s="342" t="s">
        <v>93</v>
      </c>
      <c r="AA280" s="345" t="s">
        <v>93</v>
      </c>
      <c r="AB280" s="357">
        <v>1</v>
      </c>
    </row>
    <row r="281" spans="1:28" s="27" customFormat="1" ht="18.75" customHeight="1">
      <c r="A281" s="520" t="s">
        <v>443</v>
      </c>
      <c r="B281" s="326">
        <v>2428</v>
      </c>
      <c r="C281" s="326">
        <v>1086</v>
      </c>
      <c r="D281" s="326">
        <v>1051</v>
      </c>
      <c r="E281" s="326">
        <v>853</v>
      </c>
      <c r="F281" s="326">
        <v>119</v>
      </c>
      <c r="G281" s="326">
        <v>48</v>
      </c>
      <c r="H281" s="326">
        <v>97</v>
      </c>
      <c r="I281" s="326" t="s">
        <v>93</v>
      </c>
      <c r="J281" s="326" t="s">
        <v>93</v>
      </c>
      <c r="K281" s="327">
        <v>105</v>
      </c>
      <c r="L281" s="326">
        <v>140</v>
      </c>
      <c r="M281" s="328">
        <v>7</v>
      </c>
      <c r="N281" s="344" t="s">
        <v>93</v>
      </c>
      <c r="O281" s="342">
        <v>1</v>
      </c>
      <c r="P281" s="342">
        <v>11</v>
      </c>
      <c r="Q281" s="342" t="s">
        <v>93</v>
      </c>
      <c r="R281" s="342" t="s">
        <v>93</v>
      </c>
      <c r="S281" s="342">
        <v>2</v>
      </c>
      <c r="T281" s="342">
        <v>3</v>
      </c>
      <c r="U281" s="342">
        <v>2</v>
      </c>
      <c r="V281" s="342" t="s">
        <v>93</v>
      </c>
      <c r="W281" s="342">
        <v>7</v>
      </c>
      <c r="X281" s="342">
        <v>1</v>
      </c>
      <c r="Y281" s="342">
        <v>4</v>
      </c>
      <c r="Z281" s="342">
        <v>5</v>
      </c>
      <c r="AA281" s="345" t="s">
        <v>93</v>
      </c>
      <c r="AB281" s="357">
        <v>2</v>
      </c>
    </row>
    <row r="282" spans="1:28" s="27" customFormat="1" ht="18.75" customHeight="1">
      <c r="A282" s="518" t="s">
        <v>444</v>
      </c>
      <c r="B282" s="326">
        <v>408</v>
      </c>
      <c r="C282" s="326">
        <v>200</v>
      </c>
      <c r="D282" s="326">
        <v>197</v>
      </c>
      <c r="E282" s="326">
        <v>156</v>
      </c>
      <c r="F282" s="326">
        <v>25</v>
      </c>
      <c r="G282" s="326">
        <v>9</v>
      </c>
      <c r="H282" s="326">
        <v>11</v>
      </c>
      <c r="I282" s="326" t="s">
        <v>93</v>
      </c>
      <c r="J282" s="326" t="s">
        <v>93</v>
      </c>
      <c r="K282" s="327">
        <v>9</v>
      </c>
      <c r="L282" s="326">
        <v>42</v>
      </c>
      <c r="M282" s="328" t="s">
        <v>93</v>
      </c>
      <c r="N282" s="360" t="s">
        <v>93</v>
      </c>
      <c r="O282" s="358">
        <v>1</v>
      </c>
      <c r="P282" s="358" t="s">
        <v>93</v>
      </c>
      <c r="Q282" s="358" t="s">
        <v>93</v>
      </c>
      <c r="R282" s="358" t="s">
        <v>93</v>
      </c>
      <c r="S282" s="358" t="s">
        <v>93</v>
      </c>
      <c r="T282" s="358" t="s">
        <v>93</v>
      </c>
      <c r="U282" s="358" t="s">
        <v>93</v>
      </c>
      <c r="V282" s="358">
        <v>1</v>
      </c>
      <c r="W282" s="358" t="s">
        <v>93</v>
      </c>
      <c r="X282" s="358" t="s">
        <v>93</v>
      </c>
      <c r="Y282" s="358">
        <v>1</v>
      </c>
      <c r="Z282" s="358" t="s">
        <v>93</v>
      </c>
      <c r="AA282" s="359" t="s">
        <v>93</v>
      </c>
      <c r="AB282" s="357">
        <v>0</v>
      </c>
    </row>
    <row r="283" spans="1:28" s="27" customFormat="1" ht="18.75" customHeight="1">
      <c r="A283" s="518" t="s">
        <v>445</v>
      </c>
      <c r="B283" s="326">
        <v>1482</v>
      </c>
      <c r="C283" s="326">
        <v>914</v>
      </c>
      <c r="D283" s="326">
        <v>887</v>
      </c>
      <c r="E283" s="326">
        <v>703</v>
      </c>
      <c r="F283" s="326">
        <v>124</v>
      </c>
      <c r="G283" s="326">
        <v>43</v>
      </c>
      <c r="H283" s="326">
        <v>49</v>
      </c>
      <c r="I283" s="326">
        <v>3</v>
      </c>
      <c r="J283" s="326" t="s">
        <v>93</v>
      </c>
      <c r="K283" s="327">
        <v>78</v>
      </c>
      <c r="L283" s="326">
        <v>155</v>
      </c>
      <c r="M283" s="328">
        <v>2</v>
      </c>
      <c r="N283" s="344" t="s">
        <v>93</v>
      </c>
      <c r="O283" s="342" t="s">
        <v>93</v>
      </c>
      <c r="P283" s="342">
        <v>5</v>
      </c>
      <c r="Q283" s="342" t="s">
        <v>93</v>
      </c>
      <c r="R283" s="342">
        <v>1</v>
      </c>
      <c r="S283" s="342">
        <v>1</v>
      </c>
      <c r="T283" s="342" t="s">
        <v>93</v>
      </c>
      <c r="U283" s="342">
        <v>1</v>
      </c>
      <c r="V283" s="342" t="s">
        <v>93</v>
      </c>
      <c r="W283" s="342">
        <v>1</v>
      </c>
      <c r="X283" s="342">
        <v>1</v>
      </c>
      <c r="Y283" s="342">
        <v>1</v>
      </c>
      <c r="Z283" s="342">
        <v>1</v>
      </c>
      <c r="AA283" s="345">
        <v>1</v>
      </c>
      <c r="AB283" s="357">
        <v>0</v>
      </c>
    </row>
    <row r="284" spans="1:28" s="27" customFormat="1" ht="18.75" customHeight="1">
      <c r="A284" s="518" t="s">
        <v>446</v>
      </c>
      <c r="B284" s="326">
        <v>713</v>
      </c>
      <c r="C284" s="326">
        <v>411</v>
      </c>
      <c r="D284" s="326">
        <v>401</v>
      </c>
      <c r="E284" s="326">
        <v>310</v>
      </c>
      <c r="F284" s="326">
        <v>57</v>
      </c>
      <c r="G284" s="326">
        <v>28</v>
      </c>
      <c r="H284" s="326">
        <v>29</v>
      </c>
      <c r="I284" s="326" t="s">
        <v>93</v>
      </c>
      <c r="J284" s="326" t="s">
        <v>93</v>
      </c>
      <c r="K284" s="327">
        <v>38</v>
      </c>
      <c r="L284" s="326">
        <v>74</v>
      </c>
      <c r="M284" s="328">
        <v>1</v>
      </c>
      <c r="N284" s="360" t="s">
        <v>93</v>
      </c>
      <c r="O284" s="358">
        <v>9</v>
      </c>
      <c r="P284" s="358">
        <v>22</v>
      </c>
      <c r="Q284" s="358">
        <v>2</v>
      </c>
      <c r="R284" s="358">
        <v>2</v>
      </c>
      <c r="S284" s="358" t="s">
        <v>93</v>
      </c>
      <c r="T284" s="358">
        <v>65</v>
      </c>
      <c r="U284" s="358">
        <v>14</v>
      </c>
      <c r="V284" s="358">
        <v>3</v>
      </c>
      <c r="W284" s="358">
        <v>29</v>
      </c>
      <c r="X284" s="358">
        <v>4</v>
      </c>
      <c r="Y284" s="358">
        <v>12</v>
      </c>
      <c r="Z284" s="358">
        <v>10</v>
      </c>
      <c r="AA284" s="359">
        <v>2</v>
      </c>
      <c r="AB284" s="359">
        <v>9</v>
      </c>
    </row>
    <row r="285" spans="1:28" s="27" customFormat="1" ht="18.75" customHeight="1">
      <c r="A285" s="520" t="s">
        <v>447</v>
      </c>
      <c r="B285" s="326">
        <v>829</v>
      </c>
      <c r="C285" s="326">
        <v>503</v>
      </c>
      <c r="D285" s="326">
        <v>490</v>
      </c>
      <c r="E285" s="326">
        <v>385</v>
      </c>
      <c r="F285" s="326">
        <v>56</v>
      </c>
      <c r="G285" s="326">
        <v>29</v>
      </c>
      <c r="H285" s="326">
        <v>45</v>
      </c>
      <c r="I285" s="326">
        <v>5</v>
      </c>
      <c r="J285" s="326" t="s">
        <v>93</v>
      </c>
      <c r="K285" s="327">
        <v>38</v>
      </c>
      <c r="L285" s="326">
        <v>111</v>
      </c>
      <c r="M285" s="328">
        <v>1</v>
      </c>
      <c r="N285" s="344" t="s">
        <v>93</v>
      </c>
      <c r="O285" s="342">
        <v>3</v>
      </c>
      <c r="P285" s="342">
        <v>3</v>
      </c>
      <c r="Q285" s="342" t="s">
        <v>93</v>
      </c>
      <c r="R285" s="342" t="s">
        <v>93</v>
      </c>
      <c r="S285" s="342">
        <v>1</v>
      </c>
      <c r="T285" s="342">
        <v>5</v>
      </c>
      <c r="U285" s="342">
        <v>2</v>
      </c>
      <c r="V285" s="342">
        <v>3</v>
      </c>
      <c r="W285" s="342">
        <v>9</v>
      </c>
      <c r="X285" s="342">
        <v>2</v>
      </c>
      <c r="Y285" s="342">
        <v>3</v>
      </c>
      <c r="Z285" s="342">
        <v>3</v>
      </c>
      <c r="AA285" s="345" t="s">
        <v>93</v>
      </c>
      <c r="AB285" s="359">
        <v>1</v>
      </c>
    </row>
    <row r="286" spans="1:28" s="27" customFormat="1" ht="18.75" customHeight="1">
      <c r="A286" s="518" t="s">
        <v>448</v>
      </c>
      <c r="B286" s="326">
        <v>1749</v>
      </c>
      <c r="C286" s="326">
        <v>792</v>
      </c>
      <c r="D286" s="326">
        <v>768</v>
      </c>
      <c r="E286" s="326">
        <v>591</v>
      </c>
      <c r="F286" s="326">
        <v>109</v>
      </c>
      <c r="G286" s="326">
        <v>50</v>
      </c>
      <c r="H286" s="326">
        <v>62</v>
      </c>
      <c r="I286" s="326" t="s">
        <v>93</v>
      </c>
      <c r="J286" s="326" t="s">
        <v>93</v>
      </c>
      <c r="K286" s="327">
        <v>59</v>
      </c>
      <c r="L286" s="326">
        <v>143</v>
      </c>
      <c r="M286" s="328">
        <v>8</v>
      </c>
      <c r="N286" s="344">
        <v>1</v>
      </c>
      <c r="O286" s="342">
        <v>1</v>
      </c>
      <c r="P286" s="342">
        <v>10</v>
      </c>
      <c r="Q286" s="342">
        <v>2</v>
      </c>
      <c r="R286" s="342">
        <v>2</v>
      </c>
      <c r="S286" s="342">
        <v>2</v>
      </c>
      <c r="T286" s="342">
        <v>5</v>
      </c>
      <c r="U286" s="342">
        <v>1</v>
      </c>
      <c r="V286" s="342">
        <v>3</v>
      </c>
      <c r="W286" s="342">
        <v>11</v>
      </c>
      <c r="X286" s="342">
        <v>1</v>
      </c>
      <c r="Y286" s="342">
        <v>3</v>
      </c>
      <c r="Z286" s="342">
        <v>2</v>
      </c>
      <c r="AA286" s="345">
        <v>2</v>
      </c>
      <c r="AB286" s="359">
        <v>3</v>
      </c>
    </row>
    <row r="287" spans="1:28" s="27" customFormat="1" ht="18.75" customHeight="1">
      <c r="A287" s="518" t="s">
        <v>449</v>
      </c>
      <c r="B287" s="326">
        <v>530</v>
      </c>
      <c r="C287" s="326">
        <v>296</v>
      </c>
      <c r="D287" s="326">
        <v>284</v>
      </c>
      <c r="E287" s="326">
        <v>246</v>
      </c>
      <c r="F287" s="326">
        <v>20</v>
      </c>
      <c r="G287" s="326">
        <v>13</v>
      </c>
      <c r="H287" s="326">
        <v>10</v>
      </c>
      <c r="I287" s="326" t="s">
        <v>93</v>
      </c>
      <c r="J287" s="326" t="s">
        <v>93</v>
      </c>
      <c r="K287" s="327">
        <v>19</v>
      </c>
      <c r="L287" s="326">
        <v>37</v>
      </c>
      <c r="M287" s="328" t="s">
        <v>93</v>
      </c>
      <c r="N287" s="344" t="s">
        <v>93</v>
      </c>
      <c r="O287" s="342" t="s">
        <v>93</v>
      </c>
      <c r="P287" s="342" t="s">
        <v>93</v>
      </c>
      <c r="Q287" s="342" t="s">
        <v>93</v>
      </c>
      <c r="R287" s="342" t="s">
        <v>93</v>
      </c>
      <c r="S287" s="342" t="s">
        <v>93</v>
      </c>
      <c r="T287" s="342" t="s">
        <v>93</v>
      </c>
      <c r="U287" s="342" t="s">
        <v>93</v>
      </c>
      <c r="V287" s="342" t="s">
        <v>93</v>
      </c>
      <c r="W287" s="342" t="s">
        <v>93</v>
      </c>
      <c r="X287" s="342" t="s">
        <v>93</v>
      </c>
      <c r="Y287" s="342" t="s">
        <v>93</v>
      </c>
      <c r="Z287" s="342" t="s">
        <v>93</v>
      </c>
      <c r="AA287" s="345" t="s">
        <v>93</v>
      </c>
      <c r="AB287" s="357" t="s">
        <v>93</v>
      </c>
    </row>
    <row r="288" spans="1:28" s="26" customFormat="1" ht="18.75" customHeight="1">
      <c r="A288" s="518" t="s">
        <v>450</v>
      </c>
      <c r="B288" s="326">
        <v>312</v>
      </c>
      <c r="C288" s="326">
        <v>216</v>
      </c>
      <c r="D288" s="326">
        <v>215</v>
      </c>
      <c r="E288" s="326">
        <v>175</v>
      </c>
      <c r="F288" s="326">
        <v>30</v>
      </c>
      <c r="G288" s="326">
        <v>8</v>
      </c>
      <c r="H288" s="326">
        <v>18</v>
      </c>
      <c r="I288" s="326">
        <v>1</v>
      </c>
      <c r="J288" s="326" t="s">
        <v>93</v>
      </c>
      <c r="K288" s="327">
        <v>33</v>
      </c>
      <c r="L288" s="326">
        <v>30</v>
      </c>
      <c r="M288" s="328" t="s">
        <v>93</v>
      </c>
      <c r="N288" s="360">
        <v>4</v>
      </c>
      <c r="O288" s="358">
        <v>14</v>
      </c>
      <c r="P288" s="358">
        <v>37</v>
      </c>
      <c r="Q288" s="358">
        <v>3</v>
      </c>
      <c r="R288" s="358">
        <v>2</v>
      </c>
      <c r="S288" s="358">
        <v>8</v>
      </c>
      <c r="T288" s="358">
        <v>26</v>
      </c>
      <c r="U288" s="358">
        <v>11</v>
      </c>
      <c r="V288" s="358">
        <v>6</v>
      </c>
      <c r="W288" s="358">
        <v>51</v>
      </c>
      <c r="X288" s="358">
        <v>3</v>
      </c>
      <c r="Y288" s="358">
        <v>18</v>
      </c>
      <c r="Z288" s="358">
        <v>8</v>
      </c>
      <c r="AA288" s="359" t="s">
        <v>93</v>
      </c>
      <c r="AB288" s="357">
        <v>7</v>
      </c>
    </row>
    <row r="289" spans="1:28" s="26" customFormat="1" ht="18.75" customHeight="1">
      <c r="A289" s="518" t="s">
        <v>451</v>
      </c>
      <c r="B289" s="326">
        <v>433</v>
      </c>
      <c r="C289" s="326">
        <v>253</v>
      </c>
      <c r="D289" s="326">
        <v>244</v>
      </c>
      <c r="E289" s="326">
        <v>202</v>
      </c>
      <c r="F289" s="326">
        <v>27</v>
      </c>
      <c r="G289" s="326">
        <v>10</v>
      </c>
      <c r="H289" s="326">
        <v>12</v>
      </c>
      <c r="I289" s="326">
        <v>1</v>
      </c>
      <c r="J289" s="326" t="s">
        <v>93</v>
      </c>
      <c r="K289" s="327">
        <v>16</v>
      </c>
      <c r="L289" s="326">
        <v>41</v>
      </c>
      <c r="M289" s="328" t="s">
        <v>93</v>
      </c>
      <c r="N289" s="360" t="s">
        <v>93</v>
      </c>
      <c r="O289" s="358">
        <v>14</v>
      </c>
      <c r="P289" s="358">
        <v>21</v>
      </c>
      <c r="Q289" s="358">
        <v>1</v>
      </c>
      <c r="R289" s="358" t="s">
        <v>93</v>
      </c>
      <c r="S289" s="358">
        <v>6</v>
      </c>
      <c r="T289" s="358">
        <v>16</v>
      </c>
      <c r="U289" s="358">
        <v>10</v>
      </c>
      <c r="V289" s="358">
        <v>7</v>
      </c>
      <c r="W289" s="358">
        <v>34</v>
      </c>
      <c r="X289" s="358">
        <v>4</v>
      </c>
      <c r="Y289" s="358">
        <v>13</v>
      </c>
      <c r="Z289" s="358">
        <v>8</v>
      </c>
      <c r="AA289" s="359">
        <v>1</v>
      </c>
      <c r="AB289" s="357">
        <v>6</v>
      </c>
    </row>
    <row r="290" spans="1:28" s="26" customFormat="1" ht="18.75" customHeight="1">
      <c r="A290" s="518" t="s">
        <v>452</v>
      </c>
      <c r="B290" s="326">
        <v>145</v>
      </c>
      <c r="C290" s="326">
        <v>103</v>
      </c>
      <c r="D290" s="326">
        <v>99</v>
      </c>
      <c r="E290" s="326">
        <v>82</v>
      </c>
      <c r="F290" s="326">
        <v>12</v>
      </c>
      <c r="G290" s="326">
        <v>3</v>
      </c>
      <c r="H290" s="326">
        <v>6</v>
      </c>
      <c r="I290" s="326" t="s">
        <v>93</v>
      </c>
      <c r="J290" s="326" t="s">
        <v>93</v>
      </c>
      <c r="K290" s="327">
        <v>13</v>
      </c>
      <c r="L290" s="326">
        <v>25</v>
      </c>
      <c r="M290" s="328" t="s">
        <v>93</v>
      </c>
      <c r="N290" s="362" t="s">
        <v>93</v>
      </c>
      <c r="O290" s="361">
        <v>1</v>
      </c>
      <c r="P290" s="361">
        <v>13</v>
      </c>
      <c r="Q290" s="361">
        <v>1</v>
      </c>
      <c r="R290" s="361">
        <v>2</v>
      </c>
      <c r="S290" s="361">
        <v>4</v>
      </c>
      <c r="T290" s="361">
        <v>15</v>
      </c>
      <c r="U290" s="361">
        <v>5</v>
      </c>
      <c r="V290" s="361">
        <v>1</v>
      </c>
      <c r="W290" s="361">
        <v>19</v>
      </c>
      <c r="X290" s="361">
        <v>3</v>
      </c>
      <c r="Y290" s="361">
        <v>7</v>
      </c>
      <c r="Z290" s="361">
        <v>10</v>
      </c>
      <c r="AA290" s="363">
        <v>1</v>
      </c>
      <c r="AB290" s="357">
        <v>1</v>
      </c>
    </row>
    <row r="291" spans="1:28" s="26" customFormat="1" ht="18.75" customHeight="1">
      <c r="A291" s="521" t="s">
        <v>453</v>
      </c>
      <c r="B291" s="321">
        <v>1062</v>
      </c>
      <c r="C291" s="321">
        <v>522</v>
      </c>
      <c r="D291" s="321">
        <v>493</v>
      </c>
      <c r="E291" s="321">
        <v>410</v>
      </c>
      <c r="F291" s="321">
        <v>52</v>
      </c>
      <c r="G291" s="321">
        <v>27</v>
      </c>
      <c r="H291" s="321">
        <v>49</v>
      </c>
      <c r="I291" s="321">
        <v>1</v>
      </c>
      <c r="J291" s="321" t="s">
        <v>93</v>
      </c>
      <c r="K291" s="325">
        <v>51</v>
      </c>
      <c r="L291" s="321">
        <v>89</v>
      </c>
      <c r="M291" s="324" t="s">
        <v>93</v>
      </c>
      <c r="N291" s="360">
        <v>7</v>
      </c>
      <c r="O291" s="358">
        <v>35</v>
      </c>
      <c r="P291" s="358">
        <v>184</v>
      </c>
      <c r="Q291" s="358">
        <v>16</v>
      </c>
      <c r="R291" s="358">
        <v>8</v>
      </c>
      <c r="S291" s="358">
        <v>18</v>
      </c>
      <c r="T291" s="358">
        <v>47</v>
      </c>
      <c r="U291" s="358">
        <v>44</v>
      </c>
      <c r="V291" s="358">
        <v>25</v>
      </c>
      <c r="W291" s="358">
        <v>140</v>
      </c>
      <c r="X291" s="358">
        <v>18</v>
      </c>
      <c r="Y291" s="358">
        <v>64</v>
      </c>
      <c r="Z291" s="358">
        <v>25</v>
      </c>
      <c r="AA291" s="359">
        <v>108</v>
      </c>
      <c r="AB291" s="357">
        <v>49</v>
      </c>
    </row>
    <row r="292" spans="1:28" s="26" customFormat="1" ht="18.75" customHeight="1">
      <c r="A292" s="521" t="s">
        <v>454</v>
      </c>
      <c r="B292" s="337">
        <v>2840</v>
      </c>
      <c r="C292" s="337">
        <v>1658</v>
      </c>
      <c r="D292" s="337">
        <v>1594</v>
      </c>
      <c r="E292" s="337">
        <v>1357</v>
      </c>
      <c r="F292" s="337">
        <v>154</v>
      </c>
      <c r="G292" s="337">
        <v>54</v>
      </c>
      <c r="H292" s="337">
        <v>41</v>
      </c>
      <c r="I292" s="337">
        <v>11</v>
      </c>
      <c r="J292" s="337" t="s">
        <v>93</v>
      </c>
      <c r="K292" s="338">
        <v>136</v>
      </c>
      <c r="L292" s="337">
        <v>321</v>
      </c>
      <c r="M292" s="339">
        <v>4</v>
      </c>
      <c r="N292" s="360">
        <v>12</v>
      </c>
      <c r="O292" s="358">
        <v>53</v>
      </c>
      <c r="P292" s="358">
        <v>222</v>
      </c>
      <c r="Q292" s="358">
        <v>30</v>
      </c>
      <c r="R292" s="358">
        <v>20</v>
      </c>
      <c r="S292" s="358">
        <v>24</v>
      </c>
      <c r="T292" s="358">
        <v>45</v>
      </c>
      <c r="U292" s="358">
        <v>46</v>
      </c>
      <c r="V292" s="358">
        <v>57</v>
      </c>
      <c r="W292" s="358">
        <v>187</v>
      </c>
      <c r="X292" s="358">
        <v>21</v>
      </c>
      <c r="Y292" s="358">
        <v>74</v>
      </c>
      <c r="Z292" s="358">
        <v>34</v>
      </c>
      <c r="AA292" s="359">
        <v>63</v>
      </c>
      <c r="AB292" s="357">
        <v>38</v>
      </c>
    </row>
    <row r="293" spans="1:28" s="26" customFormat="1" ht="18.75" customHeight="1">
      <c r="A293" s="521" t="s">
        <v>455</v>
      </c>
      <c r="B293" s="337">
        <v>1024</v>
      </c>
      <c r="C293" s="337">
        <v>450</v>
      </c>
      <c r="D293" s="337">
        <v>428</v>
      </c>
      <c r="E293" s="337">
        <v>347</v>
      </c>
      <c r="F293" s="337">
        <v>50</v>
      </c>
      <c r="G293" s="337">
        <v>29</v>
      </c>
      <c r="H293" s="337">
        <v>1</v>
      </c>
      <c r="I293" s="337">
        <v>5</v>
      </c>
      <c r="J293" s="337" t="s">
        <v>93</v>
      </c>
      <c r="K293" s="338">
        <v>25</v>
      </c>
      <c r="L293" s="337">
        <v>58</v>
      </c>
      <c r="M293" s="339">
        <v>1</v>
      </c>
      <c r="N293" s="360">
        <v>7</v>
      </c>
      <c r="O293" s="358">
        <v>43</v>
      </c>
      <c r="P293" s="358">
        <v>144</v>
      </c>
      <c r="Q293" s="358">
        <v>25</v>
      </c>
      <c r="R293" s="358">
        <v>6</v>
      </c>
      <c r="S293" s="358">
        <v>24</v>
      </c>
      <c r="T293" s="358">
        <v>51</v>
      </c>
      <c r="U293" s="358">
        <v>28</v>
      </c>
      <c r="V293" s="358">
        <v>42</v>
      </c>
      <c r="W293" s="358">
        <v>133</v>
      </c>
      <c r="X293" s="358">
        <v>15</v>
      </c>
      <c r="Y293" s="358">
        <v>59</v>
      </c>
      <c r="Z293" s="358">
        <v>27</v>
      </c>
      <c r="AA293" s="359">
        <v>30</v>
      </c>
      <c r="AB293" s="357">
        <v>35</v>
      </c>
    </row>
    <row r="294" spans="1:28" s="26" customFormat="1" ht="18.75" customHeight="1">
      <c r="A294" s="521" t="s">
        <v>456</v>
      </c>
      <c r="B294" s="342">
        <v>841</v>
      </c>
      <c r="C294" s="342">
        <v>494</v>
      </c>
      <c r="D294" s="343">
        <v>475</v>
      </c>
      <c r="E294" s="343">
        <v>376</v>
      </c>
      <c r="F294" s="343">
        <v>55</v>
      </c>
      <c r="G294" s="342">
        <v>34</v>
      </c>
      <c r="H294" s="342">
        <v>10</v>
      </c>
      <c r="I294" s="342">
        <v>28</v>
      </c>
      <c r="J294" s="342" t="s">
        <v>93</v>
      </c>
      <c r="K294" s="344">
        <v>34</v>
      </c>
      <c r="L294" s="342">
        <v>90</v>
      </c>
      <c r="M294" s="345">
        <v>2</v>
      </c>
      <c r="N294" s="360">
        <v>10</v>
      </c>
      <c r="O294" s="358">
        <v>44</v>
      </c>
      <c r="P294" s="358">
        <v>141</v>
      </c>
      <c r="Q294" s="358">
        <v>22</v>
      </c>
      <c r="R294" s="358">
        <v>11</v>
      </c>
      <c r="S294" s="358">
        <v>20</v>
      </c>
      <c r="T294" s="358">
        <v>22</v>
      </c>
      <c r="U294" s="358">
        <v>30</v>
      </c>
      <c r="V294" s="358">
        <v>36</v>
      </c>
      <c r="W294" s="358">
        <v>144</v>
      </c>
      <c r="X294" s="358">
        <v>11</v>
      </c>
      <c r="Y294" s="358">
        <v>54</v>
      </c>
      <c r="Z294" s="358">
        <v>30</v>
      </c>
      <c r="AA294" s="359">
        <v>14</v>
      </c>
      <c r="AB294" s="357">
        <v>20</v>
      </c>
    </row>
    <row r="295" spans="1:28" s="26" customFormat="1" ht="18.75" customHeight="1">
      <c r="A295" s="521" t="s">
        <v>457</v>
      </c>
      <c r="B295" s="342">
        <v>1905</v>
      </c>
      <c r="C295" s="342">
        <v>1203</v>
      </c>
      <c r="D295" s="343">
        <v>1148</v>
      </c>
      <c r="E295" s="343">
        <v>898</v>
      </c>
      <c r="F295" s="343">
        <v>131</v>
      </c>
      <c r="G295" s="342">
        <v>105</v>
      </c>
      <c r="H295" s="342">
        <v>41</v>
      </c>
      <c r="I295" s="342">
        <v>110</v>
      </c>
      <c r="J295" s="342">
        <v>1</v>
      </c>
      <c r="K295" s="344">
        <v>83</v>
      </c>
      <c r="L295" s="342">
        <v>227</v>
      </c>
      <c r="M295" s="345">
        <v>4</v>
      </c>
      <c r="N295" s="360">
        <v>9</v>
      </c>
      <c r="O295" s="358">
        <v>32</v>
      </c>
      <c r="P295" s="358">
        <v>102</v>
      </c>
      <c r="Q295" s="358">
        <v>15</v>
      </c>
      <c r="R295" s="358">
        <v>5</v>
      </c>
      <c r="S295" s="358">
        <v>11</v>
      </c>
      <c r="T295" s="358">
        <v>23</v>
      </c>
      <c r="U295" s="358">
        <v>19</v>
      </c>
      <c r="V295" s="358">
        <v>21</v>
      </c>
      <c r="W295" s="358">
        <v>106</v>
      </c>
      <c r="X295" s="358">
        <v>6</v>
      </c>
      <c r="Y295" s="358">
        <v>47</v>
      </c>
      <c r="Z295" s="358">
        <v>20</v>
      </c>
      <c r="AA295" s="359">
        <v>72</v>
      </c>
      <c r="AB295" s="357">
        <v>31</v>
      </c>
    </row>
    <row r="296" spans="1:28" s="26" customFormat="1" ht="18.75" customHeight="1">
      <c r="A296" s="521" t="s">
        <v>458</v>
      </c>
      <c r="B296" s="347">
        <v>1250</v>
      </c>
      <c r="C296" s="347">
        <v>740</v>
      </c>
      <c r="D296" s="348">
        <v>705</v>
      </c>
      <c r="E296" s="348">
        <v>556</v>
      </c>
      <c r="F296" s="348">
        <v>87</v>
      </c>
      <c r="G296" s="347">
        <v>52</v>
      </c>
      <c r="H296" s="347">
        <v>57</v>
      </c>
      <c r="I296" s="347">
        <v>1</v>
      </c>
      <c r="J296" s="347" t="s">
        <v>93</v>
      </c>
      <c r="K296" s="349">
        <v>64</v>
      </c>
      <c r="L296" s="347">
        <v>121</v>
      </c>
      <c r="M296" s="350">
        <v>2</v>
      </c>
      <c r="N296" s="360">
        <v>5</v>
      </c>
      <c r="O296" s="358">
        <v>32</v>
      </c>
      <c r="P296" s="358">
        <v>94</v>
      </c>
      <c r="Q296" s="358">
        <v>13</v>
      </c>
      <c r="R296" s="358">
        <v>8</v>
      </c>
      <c r="S296" s="358">
        <v>11</v>
      </c>
      <c r="T296" s="358">
        <v>16</v>
      </c>
      <c r="U296" s="358">
        <v>21</v>
      </c>
      <c r="V296" s="358">
        <v>25</v>
      </c>
      <c r="W296" s="358">
        <v>88</v>
      </c>
      <c r="X296" s="358">
        <v>14</v>
      </c>
      <c r="Y296" s="358">
        <v>53</v>
      </c>
      <c r="Z296" s="358">
        <v>13</v>
      </c>
      <c r="AA296" s="359">
        <v>31</v>
      </c>
      <c r="AB296" s="357">
        <v>21</v>
      </c>
    </row>
    <row r="297" spans="1:28" s="26" customFormat="1" ht="18.75" customHeight="1">
      <c r="A297" s="522" t="s">
        <v>459</v>
      </c>
      <c r="B297" s="342">
        <v>6136</v>
      </c>
      <c r="C297" s="342">
        <v>3986</v>
      </c>
      <c r="D297" s="343">
        <v>3850</v>
      </c>
      <c r="E297" s="343">
        <v>3431</v>
      </c>
      <c r="F297" s="343">
        <v>281</v>
      </c>
      <c r="G297" s="342">
        <v>88</v>
      </c>
      <c r="H297" s="342">
        <v>76</v>
      </c>
      <c r="I297" s="342">
        <v>4</v>
      </c>
      <c r="J297" s="342" t="s">
        <v>93</v>
      </c>
      <c r="K297" s="344">
        <v>309</v>
      </c>
      <c r="L297" s="342">
        <v>543</v>
      </c>
      <c r="M297" s="345">
        <v>61</v>
      </c>
      <c r="N297" s="360">
        <v>1</v>
      </c>
      <c r="O297" s="358">
        <v>15</v>
      </c>
      <c r="P297" s="358">
        <v>73</v>
      </c>
      <c r="Q297" s="358">
        <v>10</v>
      </c>
      <c r="R297" s="358">
        <v>4</v>
      </c>
      <c r="S297" s="358">
        <v>7</v>
      </c>
      <c r="T297" s="358">
        <v>15</v>
      </c>
      <c r="U297" s="358">
        <v>8</v>
      </c>
      <c r="V297" s="358">
        <v>14</v>
      </c>
      <c r="W297" s="358">
        <v>55</v>
      </c>
      <c r="X297" s="358">
        <v>7</v>
      </c>
      <c r="Y297" s="358">
        <v>22</v>
      </c>
      <c r="Z297" s="358">
        <v>12</v>
      </c>
      <c r="AA297" s="359">
        <v>12</v>
      </c>
      <c r="AB297" s="357">
        <v>17</v>
      </c>
    </row>
    <row r="298" spans="1:28" s="26" customFormat="1" ht="18.75" customHeight="1">
      <c r="A298" s="521" t="s">
        <v>460</v>
      </c>
      <c r="B298" s="342">
        <v>6739</v>
      </c>
      <c r="C298" s="342">
        <v>4221</v>
      </c>
      <c r="D298" s="343">
        <v>4081</v>
      </c>
      <c r="E298" s="343">
        <v>3621</v>
      </c>
      <c r="F298" s="343">
        <v>315</v>
      </c>
      <c r="G298" s="342">
        <v>92</v>
      </c>
      <c r="H298" s="342">
        <v>119</v>
      </c>
      <c r="I298" s="342" t="s">
        <v>93</v>
      </c>
      <c r="J298" s="342">
        <v>1</v>
      </c>
      <c r="K298" s="344">
        <v>359</v>
      </c>
      <c r="L298" s="342">
        <v>564</v>
      </c>
      <c r="M298" s="345">
        <v>16</v>
      </c>
      <c r="N298" s="360">
        <v>1</v>
      </c>
      <c r="O298" s="358">
        <v>8</v>
      </c>
      <c r="P298" s="358">
        <v>44</v>
      </c>
      <c r="Q298" s="358">
        <v>3</v>
      </c>
      <c r="R298" s="358">
        <v>2</v>
      </c>
      <c r="S298" s="358">
        <v>4</v>
      </c>
      <c r="T298" s="358">
        <v>9</v>
      </c>
      <c r="U298" s="358">
        <v>9</v>
      </c>
      <c r="V298" s="358">
        <v>17</v>
      </c>
      <c r="W298" s="358">
        <v>44</v>
      </c>
      <c r="X298" s="358">
        <v>4</v>
      </c>
      <c r="Y298" s="358">
        <v>19</v>
      </c>
      <c r="Z298" s="358">
        <v>8</v>
      </c>
      <c r="AA298" s="359">
        <v>12</v>
      </c>
      <c r="AB298" s="357">
        <v>10</v>
      </c>
    </row>
    <row r="299" spans="1:28" s="26" customFormat="1" ht="18.75" customHeight="1">
      <c r="A299" s="521" t="s">
        <v>461</v>
      </c>
      <c r="B299" s="342">
        <v>57</v>
      </c>
      <c r="C299" s="342">
        <v>26</v>
      </c>
      <c r="D299" s="343">
        <v>25</v>
      </c>
      <c r="E299" s="343">
        <v>20</v>
      </c>
      <c r="F299" s="343">
        <v>3</v>
      </c>
      <c r="G299" s="342">
        <v>2</v>
      </c>
      <c r="H299" s="342">
        <v>1</v>
      </c>
      <c r="I299" s="342" t="s">
        <v>93</v>
      </c>
      <c r="J299" s="342" t="s">
        <v>93</v>
      </c>
      <c r="K299" s="344">
        <v>3</v>
      </c>
      <c r="L299" s="342">
        <v>2</v>
      </c>
      <c r="M299" s="345" t="s">
        <v>93</v>
      </c>
      <c r="N299" s="360">
        <v>3</v>
      </c>
      <c r="O299" s="358">
        <v>22</v>
      </c>
      <c r="P299" s="358">
        <v>93</v>
      </c>
      <c r="Q299" s="358">
        <v>13</v>
      </c>
      <c r="R299" s="358">
        <v>6</v>
      </c>
      <c r="S299" s="358">
        <v>7</v>
      </c>
      <c r="T299" s="358">
        <v>25</v>
      </c>
      <c r="U299" s="358">
        <v>25</v>
      </c>
      <c r="V299" s="358">
        <v>23</v>
      </c>
      <c r="W299" s="358">
        <v>63</v>
      </c>
      <c r="X299" s="358">
        <v>17</v>
      </c>
      <c r="Y299" s="358">
        <v>22</v>
      </c>
      <c r="Z299" s="358">
        <v>7</v>
      </c>
      <c r="AA299" s="359">
        <v>46</v>
      </c>
      <c r="AB299" s="357">
        <v>31</v>
      </c>
    </row>
    <row r="300" spans="1:28" s="26" customFormat="1" ht="18.75" customHeight="1">
      <c r="A300" s="521" t="s">
        <v>462</v>
      </c>
      <c r="B300" s="342">
        <v>1394</v>
      </c>
      <c r="C300" s="342">
        <v>904</v>
      </c>
      <c r="D300" s="343">
        <v>874</v>
      </c>
      <c r="E300" s="343">
        <v>646</v>
      </c>
      <c r="F300" s="343">
        <v>116</v>
      </c>
      <c r="G300" s="342">
        <v>86</v>
      </c>
      <c r="H300" s="342">
        <v>144</v>
      </c>
      <c r="I300" s="342" t="s">
        <v>93</v>
      </c>
      <c r="J300" s="342" t="s">
        <v>93</v>
      </c>
      <c r="K300" s="344">
        <v>94</v>
      </c>
      <c r="L300" s="342">
        <v>87</v>
      </c>
      <c r="M300" s="345">
        <v>2</v>
      </c>
      <c r="N300" s="360">
        <v>19</v>
      </c>
      <c r="O300" s="358">
        <v>90</v>
      </c>
      <c r="P300" s="358">
        <v>277</v>
      </c>
      <c r="Q300" s="358">
        <v>34</v>
      </c>
      <c r="R300" s="358">
        <v>23</v>
      </c>
      <c r="S300" s="358">
        <v>22</v>
      </c>
      <c r="T300" s="358">
        <v>66</v>
      </c>
      <c r="U300" s="358">
        <v>57</v>
      </c>
      <c r="V300" s="358">
        <v>79</v>
      </c>
      <c r="W300" s="358">
        <v>267</v>
      </c>
      <c r="X300" s="358">
        <v>27</v>
      </c>
      <c r="Y300" s="358">
        <v>122</v>
      </c>
      <c r="Z300" s="358">
        <v>48</v>
      </c>
      <c r="AA300" s="359">
        <v>60</v>
      </c>
      <c r="AB300" s="357">
        <v>59</v>
      </c>
    </row>
    <row r="301" spans="1:28" s="26" customFormat="1" ht="18.75" customHeight="1">
      <c r="A301" s="521" t="s">
        <v>463</v>
      </c>
      <c r="B301" s="326">
        <v>1544</v>
      </c>
      <c r="C301" s="326">
        <v>964</v>
      </c>
      <c r="D301" s="326">
        <v>926</v>
      </c>
      <c r="E301" s="326">
        <v>783</v>
      </c>
      <c r="F301" s="326">
        <v>87</v>
      </c>
      <c r="G301" s="326">
        <v>42</v>
      </c>
      <c r="H301" s="326">
        <v>52</v>
      </c>
      <c r="I301" s="326">
        <v>1</v>
      </c>
      <c r="J301" s="326" t="s">
        <v>93</v>
      </c>
      <c r="K301" s="326">
        <v>81</v>
      </c>
      <c r="L301" s="326">
        <v>105</v>
      </c>
      <c r="M301" s="328">
        <v>6</v>
      </c>
      <c r="N301" s="360">
        <v>13</v>
      </c>
      <c r="O301" s="358">
        <v>71</v>
      </c>
      <c r="P301" s="358">
        <v>247</v>
      </c>
      <c r="Q301" s="358">
        <v>27</v>
      </c>
      <c r="R301" s="358">
        <v>13</v>
      </c>
      <c r="S301" s="358">
        <v>32</v>
      </c>
      <c r="T301" s="358">
        <v>60</v>
      </c>
      <c r="U301" s="358">
        <v>42</v>
      </c>
      <c r="V301" s="358">
        <v>76</v>
      </c>
      <c r="W301" s="358">
        <v>197</v>
      </c>
      <c r="X301" s="358">
        <v>13</v>
      </c>
      <c r="Y301" s="358">
        <v>64</v>
      </c>
      <c r="Z301" s="358">
        <v>38</v>
      </c>
      <c r="AA301" s="359">
        <v>56</v>
      </c>
      <c r="AB301" s="357">
        <v>42</v>
      </c>
    </row>
    <row r="302" spans="1:28" s="26" customFormat="1" ht="18.75" customHeight="1">
      <c r="A302" s="523" t="s">
        <v>464</v>
      </c>
      <c r="B302" s="342">
        <v>739</v>
      </c>
      <c r="C302" s="342">
        <v>452</v>
      </c>
      <c r="D302" s="343">
        <v>441</v>
      </c>
      <c r="E302" s="343">
        <v>316</v>
      </c>
      <c r="F302" s="343">
        <v>68</v>
      </c>
      <c r="G302" s="342">
        <v>42</v>
      </c>
      <c r="H302" s="342">
        <v>78</v>
      </c>
      <c r="I302" s="342">
        <v>1</v>
      </c>
      <c r="J302" s="342" t="s">
        <v>93</v>
      </c>
      <c r="K302" s="344">
        <v>42</v>
      </c>
      <c r="L302" s="342">
        <v>53</v>
      </c>
      <c r="M302" s="345">
        <v>1</v>
      </c>
      <c r="N302" s="360">
        <v>15</v>
      </c>
      <c r="O302" s="358">
        <v>32</v>
      </c>
      <c r="P302" s="358">
        <v>107</v>
      </c>
      <c r="Q302" s="358">
        <v>11</v>
      </c>
      <c r="R302" s="358">
        <v>5</v>
      </c>
      <c r="S302" s="358">
        <v>20</v>
      </c>
      <c r="T302" s="358">
        <v>36</v>
      </c>
      <c r="U302" s="358">
        <v>35</v>
      </c>
      <c r="V302" s="358">
        <v>36</v>
      </c>
      <c r="W302" s="358">
        <v>133</v>
      </c>
      <c r="X302" s="358">
        <v>16</v>
      </c>
      <c r="Y302" s="358">
        <v>46</v>
      </c>
      <c r="Z302" s="358">
        <v>41</v>
      </c>
      <c r="AA302" s="359">
        <v>22</v>
      </c>
      <c r="AB302" s="357">
        <v>39</v>
      </c>
    </row>
    <row r="303" spans="1:28" s="26" customFormat="1" ht="18.75" customHeight="1">
      <c r="A303" s="521" t="s">
        <v>465</v>
      </c>
      <c r="B303" s="342">
        <v>1141</v>
      </c>
      <c r="C303" s="342">
        <v>637</v>
      </c>
      <c r="D303" s="343">
        <v>618</v>
      </c>
      <c r="E303" s="343">
        <v>447</v>
      </c>
      <c r="F303" s="343">
        <v>114</v>
      </c>
      <c r="G303" s="342">
        <v>38</v>
      </c>
      <c r="H303" s="342">
        <v>89</v>
      </c>
      <c r="I303" s="342">
        <v>1</v>
      </c>
      <c r="J303" s="342">
        <v>1</v>
      </c>
      <c r="K303" s="344">
        <v>47</v>
      </c>
      <c r="L303" s="342">
        <v>75</v>
      </c>
      <c r="M303" s="345" t="s">
        <v>93</v>
      </c>
      <c r="N303" s="360">
        <v>7</v>
      </c>
      <c r="O303" s="358">
        <v>30</v>
      </c>
      <c r="P303" s="358">
        <v>82</v>
      </c>
      <c r="Q303" s="358">
        <v>10</v>
      </c>
      <c r="R303" s="358">
        <v>11</v>
      </c>
      <c r="S303" s="358">
        <v>15</v>
      </c>
      <c r="T303" s="358">
        <v>26</v>
      </c>
      <c r="U303" s="358">
        <v>17</v>
      </c>
      <c r="V303" s="358">
        <v>21</v>
      </c>
      <c r="W303" s="358">
        <v>94</v>
      </c>
      <c r="X303" s="358">
        <v>11</v>
      </c>
      <c r="Y303" s="358">
        <v>40</v>
      </c>
      <c r="Z303" s="358">
        <v>15</v>
      </c>
      <c r="AA303" s="359">
        <v>9</v>
      </c>
      <c r="AB303" s="357">
        <v>16</v>
      </c>
    </row>
    <row r="304" spans="1:28" s="26" customFormat="1" ht="18.75" customHeight="1">
      <c r="A304" s="521" t="s">
        <v>466</v>
      </c>
      <c r="B304" s="342">
        <v>505</v>
      </c>
      <c r="C304" s="342">
        <v>336</v>
      </c>
      <c r="D304" s="343">
        <v>331</v>
      </c>
      <c r="E304" s="343">
        <v>239</v>
      </c>
      <c r="F304" s="343">
        <v>53</v>
      </c>
      <c r="G304" s="342">
        <v>28</v>
      </c>
      <c r="H304" s="342">
        <v>45</v>
      </c>
      <c r="I304" s="342" t="s">
        <v>93</v>
      </c>
      <c r="J304" s="342" t="s">
        <v>93</v>
      </c>
      <c r="K304" s="344">
        <v>14</v>
      </c>
      <c r="L304" s="342">
        <v>40</v>
      </c>
      <c r="M304" s="345" t="s">
        <v>93</v>
      </c>
      <c r="N304" s="360">
        <v>10</v>
      </c>
      <c r="O304" s="358">
        <v>36</v>
      </c>
      <c r="P304" s="358">
        <v>138</v>
      </c>
      <c r="Q304" s="358">
        <v>22</v>
      </c>
      <c r="R304" s="358">
        <v>5</v>
      </c>
      <c r="S304" s="358">
        <v>15</v>
      </c>
      <c r="T304" s="358">
        <v>37</v>
      </c>
      <c r="U304" s="358">
        <v>19</v>
      </c>
      <c r="V304" s="358">
        <v>39</v>
      </c>
      <c r="W304" s="358">
        <v>110</v>
      </c>
      <c r="X304" s="358">
        <v>14</v>
      </c>
      <c r="Y304" s="358">
        <v>65</v>
      </c>
      <c r="Z304" s="358">
        <v>34</v>
      </c>
      <c r="AA304" s="359">
        <v>27</v>
      </c>
      <c r="AB304" s="357">
        <v>22</v>
      </c>
    </row>
    <row r="305" spans="1:28" s="26" customFormat="1" ht="18.75" customHeight="1">
      <c r="A305" s="521" t="s">
        <v>467</v>
      </c>
      <c r="B305" s="342">
        <v>337</v>
      </c>
      <c r="C305" s="342">
        <v>205</v>
      </c>
      <c r="D305" s="343">
        <v>189</v>
      </c>
      <c r="E305" s="343">
        <v>136</v>
      </c>
      <c r="F305" s="343">
        <v>34</v>
      </c>
      <c r="G305" s="342">
        <v>18</v>
      </c>
      <c r="H305" s="342">
        <v>37</v>
      </c>
      <c r="I305" s="342" t="s">
        <v>93</v>
      </c>
      <c r="J305" s="342" t="s">
        <v>93</v>
      </c>
      <c r="K305" s="344">
        <v>13</v>
      </c>
      <c r="L305" s="342">
        <v>17</v>
      </c>
      <c r="M305" s="345">
        <v>1</v>
      </c>
      <c r="N305" s="360">
        <v>18</v>
      </c>
      <c r="O305" s="358">
        <v>46</v>
      </c>
      <c r="P305" s="358">
        <v>215</v>
      </c>
      <c r="Q305" s="358">
        <v>29</v>
      </c>
      <c r="R305" s="358">
        <v>15</v>
      </c>
      <c r="S305" s="358">
        <v>29</v>
      </c>
      <c r="T305" s="358">
        <v>62</v>
      </c>
      <c r="U305" s="358">
        <v>45</v>
      </c>
      <c r="V305" s="358">
        <v>50</v>
      </c>
      <c r="W305" s="358">
        <v>195</v>
      </c>
      <c r="X305" s="358">
        <v>16</v>
      </c>
      <c r="Y305" s="358">
        <v>88</v>
      </c>
      <c r="Z305" s="358">
        <v>40</v>
      </c>
      <c r="AA305" s="359">
        <v>29</v>
      </c>
      <c r="AB305" s="357">
        <v>37</v>
      </c>
    </row>
    <row r="306" spans="1:28" s="26" customFormat="1" ht="18.75" customHeight="1" thickBot="1">
      <c r="A306" s="524" t="s">
        <v>468</v>
      </c>
      <c r="B306" s="353">
        <v>65</v>
      </c>
      <c r="C306" s="353">
        <v>47</v>
      </c>
      <c r="D306" s="354">
        <v>46</v>
      </c>
      <c r="E306" s="354">
        <v>23</v>
      </c>
      <c r="F306" s="354">
        <v>13</v>
      </c>
      <c r="G306" s="353">
        <v>10</v>
      </c>
      <c r="H306" s="353">
        <v>8</v>
      </c>
      <c r="I306" s="353" t="s">
        <v>93</v>
      </c>
      <c r="J306" s="353" t="s">
        <v>93</v>
      </c>
      <c r="K306" s="355">
        <v>6</v>
      </c>
      <c r="L306" s="353">
        <v>13</v>
      </c>
      <c r="M306" s="356" t="s">
        <v>93</v>
      </c>
      <c r="N306" s="360">
        <v>11</v>
      </c>
      <c r="O306" s="358">
        <v>52</v>
      </c>
      <c r="P306" s="358">
        <v>185</v>
      </c>
      <c r="Q306" s="358">
        <v>21</v>
      </c>
      <c r="R306" s="358">
        <v>16</v>
      </c>
      <c r="S306" s="358">
        <v>17</v>
      </c>
      <c r="T306" s="358">
        <v>33</v>
      </c>
      <c r="U306" s="358">
        <v>30</v>
      </c>
      <c r="V306" s="358">
        <v>62</v>
      </c>
      <c r="W306" s="358">
        <v>198</v>
      </c>
      <c r="X306" s="358">
        <v>21</v>
      </c>
      <c r="Y306" s="358">
        <v>62</v>
      </c>
      <c r="Z306" s="358">
        <v>49</v>
      </c>
      <c r="AA306" s="359">
        <v>22</v>
      </c>
      <c r="AB306" s="357">
        <v>29</v>
      </c>
    </row>
    <row r="307" spans="1:28" s="26" customFormat="1" ht="18.75" customHeight="1" thickBot="1">
      <c r="A307" s="525" t="s">
        <v>469</v>
      </c>
      <c r="B307" s="331">
        <v>171</v>
      </c>
      <c r="C307" s="331">
        <v>107</v>
      </c>
      <c r="D307" s="364">
        <v>102</v>
      </c>
      <c r="E307" s="364">
        <v>70</v>
      </c>
      <c r="F307" s="364">
        <v>19</v>
      </c>
      <c r="G307" s="364">
        <v>12</v>
      </c>
      <c r="H307" s="364">
        <v>27</v>
      </c>
      <c r="I307" s="364">
        <v>2</v>
      </c>
      <c r="J307" s="364" t="s">
        <v>93</v>
      </c>
      <c r="K307" s="365">
        <v>4</v>
      </c>
      <c r="L307" s="364">
        <v>15</v>
      </c>
      <c r="M307" s="366" t="s">
        <v>93</v>
      </c>
      <c r="N307" s="365" t="s">
        <v>93</v>
      </c>
      <c r="O307" s="364">
        <v>3</v>
      </c>
      <c r="P307" s="364">
        <v>8</v>
      </c>
      <c r="Q307" s="364">
        <v>3</v>
      </c>
      <c r="R307" s="364">
        <v>1</v>
      </c>
      <c r="S307" s="364">
        <v>1</v>
      </c>
      <c r="T307" s="364">
        <v>5</v>
      </c>
      <c r="U307" s="364">
        <v>1</v>
      </c>
      <c r="V307" s="364">
        <v>1</v>
      </c>
      <c r="W307" s="364">
        <v>15</v>
      </c>
      <c r="X307" s="364">
        <v>2</v>
      </c>
      <c r="Y307" s="364">
        <v>11</v>
      </c>
      <c r="Z307" s="364">
        <v>2</v>
      </c>
      <c r="AA307" s="366">
        <v>1</v>
      </c>
      <c r="AB307" s="366">
        <v>5</v>
      </c>
    </row>
    <row r="308" spans="1:28" s="26" customFormat="1" ht="13.5" customHeight="1">
      <c r="A308" s="494" t="s">
        <v>472</v>
      </c>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row>
    <row r="309" spans="1:28" s="26" customFormat="1" ht="13.5" customHeight="1">
      <c r="A309" s="494" t="s">
        <v>238</v>
      </c>
      <c r="B309" s="34"/>
      <c r="C309" s="34"/>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row>
    <row r="310" spans="1:28" s="30" customFormat="1" ht="13.5" customHeight="1">
      <c r="A310" s="494" t="s">
        <v>67</v>
      </c>
      <c r="B310" s="34"/>
      <c r="C310" s="34"/>
      <c r="D310" s="34"/>
      <c r="E310" s="34"/>
      <c r="F310" s="34"/>
      <c r="G310" s="34"/>
      <c r="H310" s="34"/>
      <c r="I310" s="34"/>
      <c r="J310" s="34"/>
      <c r="K310" s="34"/>
      <c r="L310" s="34"/>
      <c r="M310" s="34"/>
      <c r="N310" s="34"/>
      <c r="O310" s="34"/>
      <c r="P310" s="34"/>
      <c r="Q310" s="34"/>
      <c r="R310" s="34"/>
      <c r="S310" s="34"/>
      <c r="T310" s="34"/>
      <c r="U310" s="34"/>
      <c r="V310" s="34"/>
      <c r="W310" s="34"/>
      <c r="X310" s="34"/>
      <c r="Y310" s="34"/>
      <c r="Z310" s="34"/>
      <c r="AA310" s="34"/>
      <c r="AB310" s="34"/>
    </row>
    <row r="311" spans="1:28" s="30" customFormat="1" ht="13.5" customHeight="1">
      <c r="A311" s="494" t="s">
        <v>66</v>
      </c>
      <c r="B311" s="34"/>
      <c r="C311" s="34"/>
      <c r="D311" s="34"/>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row>
    <row r="312" spans="1:28" s="30" customFormat="1" ht="13.5" customHeight="1">
      <c r="A312" s="494" t="s">
        <v>470</v>
      </c>
      <c r="B312" s="34"/>
      <c r="C312" s="34"/>
      <c r="D312" s="34"/>
      <c r="E312" s="34"/>
      <c r="F312" s="34"/>
      <c r="G312" s="34"/>
      <c r="H312" s="34"/>
      <c r="I312" s="34"/>
      <c r="J312" s="34"/>
      <c r="K312" s="34"/>
      <c r="L312" s="34"/>
      <c r="M312" s="34"/>
      <c r="N312" s="34"/>
      <c r="O312" s="34"/>
      <c r="P312" s="34"/>
      <c r="Q312" s="34"/>
      <c r="R312" s="34"/>
      <c r="S312" s="34"/>
      <c r="T312" s="34"/>
      <c r="U312" s="34"/>
      <c r="V312" s="34"/>
      <c r="W312" s="34"/>
      <c r="X312" s="34"/>
      <c r="Y312" s="34"/>
      <c r="Z312" s="34"/>
      <c r="AA312" s="34"/>
      <c r="AB312" s="34"/>
    </row>
  </sheetData>
  <mergeCells count="192">
    <mergeCell ref="N2:AB2"/>
    <mergeCell ref="R210:R212"/>
    <mergeCell ref="S210:S212"/>
    <mergeCell ref="T210:T212"/>
    <mergeCell ref="X57:X59"/>
    <mergeCell ref="Y57:Y59"/>
    <mergeCell ref="Z57:Z59"/>
    <mergeCell ref="AA159:AA161"/>
    <mergeCell ref="X159:X161"/>
    <mergeCell ref="Y159:Y161"/>
    <mergeCell ref="U6:U8"/>
    <mergeCell ref="T6:T8"/>
    <mergeCell ref="S6:S8"/>
    <mergeCell ref="Z108:Z110"/>
    <mergeCell ref="N6:N8"/>
    <mergeCell ref="R6:R8"/>
    <mergeCell ref="Q6:Q8"/>
    <mergeCell ref="P6:P8"/>
    <mergeCell ref="O6:O8"/>
    <mergeCell ref="U108:U110"/>
    <mergeCell ref="V108:V110"/>
    <mergeCell ref="Y105:AB105"/>
    <mergeCell ref="AB4:AB8"/>
    <mergeCell ref="AA57:AA59"/>
    <mergeCell ref="AB106:AB110"/>
    <mergeCell ref="Y156:AB156"/>
    <mergeCell ref="AB157:AB161"/>
    <mergeCell ref="AB55:AB59"/>
    <mergeCell ref="AA108:AA110"/>
    <mergeCell ref="Z159:Z161"/>
    <mergeCell ref="A106:A110"/>
    <mergeCell ref="B106:B110"/>
    <mergeCell ref="K108:K110"/>
    <mergeCell ref="L108:L110"/>
    <mergeCell ref="Q108:Q110"/>
    <mergeCell ref="R108:R110"/>
    <mergeCell ref="S108:S110"/>
    <mergeCell ref="M108:M110"/>
    <mergeCell ref="N108:N110"/>
    <mergeCell ref="O108:O110"/>
    <mergeCell ref="P108:P110"/>
    <mergeCell ref="A55:A59"/>
    <mergeCell ref="B55:B59"/>
    <mergeCell ref="N57:N59"/>
    <mergeCell ref="O57:O59"/>
    <mergeCell ref="X108:X110"/>
    <mergeCell ref="Y108:Y110"/>
    <mergeCell ref="E157:G157"/>
    <mergeCell ref="A2:M2"/>
    <mergeCell ref="Y54:AB54"/>
    <mergeCell ref="Y3:AB3"/>
    <mergeCell ref="R57:R59"/>
    <mergeCell ref="S57:S59"/>
    <mergeCell ref="T57:T59"/>
    <mergeCell ref="U57:U59"/>
    <mergeCell ref="A4:A8"/>
    <mergeCell ref="A53:M53"/>
    <mergeCell ref="P57:P59"/>
    <mergeCell ref="C55:C59"/>
    <mergeCell ref="Q57:Q59"/>
    <mergeCell ref="F56:F59"/>
    <mergeCell ref="B4:B8"/>
    <mergeCell ref="C4:C8"/>
    <mergeCell ref="V57:V59"/>
    <mergeCell ref="W57:W59"/>
    <mergeCell ref="J57:J59"/>
    <mergeCell ref="K57:K59"/>
    <mergeCell ref="W6:W8"/>
    <mergeCell ref="I57:I59"/>
    <mergeCell ref="M6:M8"/>
    <mergeCell ref="L6:L8"/>
    <mergeCell ref="AA6:AA8"/>
    <mergeCell ref="C259:C263"/>
    <mergeCell ref="J261:J263"/>
    <mergeCell ref="A104:M104"/>
    <mergeCell ref="C106:C110"/>
    <mergeCell ref="E107:E110"/>
    <mergeCell ref="F107:F110"/>
    <mergeCell ref="G107:G110"/>
    <mergeCell ref="D157:D161"/>
    <mergeCell ref="AB259:AB263"/>
    <mergeCell ref="B208:B212"/>
    <mergeCell ref="C208:C212"/>
    <mergeCell ref="A157:A161"/>
    <mergeCell ref="B157:B161"/>
    <mergeCell ref="C157:C161"/>
    <mergeCell ref="Y207:AB207"/>
    <mergeCell ref="AB208:AB212"/>
    <mergeCell ref="A259:A263"/>
    <mergeCell ref="B259:B263"/>
    <mergeCell ref="A208:A212"/>
    <mergeCell ref="A257:M257"/>
    <mergeCell ref="D106:D110"/>
    <mergeCell ref="E106:G106"/>
    <mergeCell ref="A155:M155"/>
    <mergeCell ref="A206:M206"/>
    <mergeCell ref="I6:I8"/>
    <mergeCell ref="H6:H8"/>
    <mergeCell ref="D55:D59"/>
    <mergeCell ref="E55:G55"/>
    <mergeCell ref="E56:E59"/>
    <mergeCell ref="G56:G59"/>
    <mergeCell ref="H57:H59"/>
    <mergeCell ref="L57:L59"/>
    <mergeCell ref="M57:M59"/>
    <mergeCell ref="D4:D8"/>
    <mergeCell ref="E4:G4"/>
    <mergeCell ref="E5:E8"/>
    <mergeCell ref="F5:F8"/>
    <mergeCell ref="G5:G8"/>
    <mergeCell ref="K6:K8"/>
    <mergeCell ref="J6:J8"/>
    <mergeCell ref="E158:E161"/>
    <mergeCell ref="F158:F161"/>
    <mergeCell ref="G158:G161"/>
    <mergeCell ref="W108:W110"/>
    <mergeCell ref="H108:H110"/>
    <mergeCell ref="I108:I110"/>
    <mergeCell ref="J108:J110"/>
    <mergeCell ref="T108:T110"/>
    <mergeCell ref="L159:L161"/>
    <mergeCell ref="W159:W161"/>
    <mergeCell ref="R159:R161"/>
    <mergeCell ref="S159:S161"/>
    <mergeCell ref="T159:T161"/>
    <mergeCell ref="U159:U161"/>
    <mergeCell ref="M159:M161"/>
    <mergeCell ref="N159:N161"/>
    <mergeCell ref="O159:O161"/>
    <mergeCell ref="H159:H161"/>
    <mergeCell ref="I159:I161"/>
    <mergeCell ref="J159:J161"/>
    <mergeCell ref="K159:K161"/>
    <mergeCell ref="P159:P161"/>
    <mergeCell ref="Q159:Q161"/>
    <mergeCell ref="D208:D212"/>
    <mergeCell ref="E208:G208"/>
    <mergeCell ref="E209:E212"/>
    <mergeCell ref="F209:F212"/>
    <mergeCell ref="G209:G212"/>
    <mergeCell ref="H210:H212"/>
    <mergeCell ref="I210:I212"/>
    <mergeCell ref="J210:J212"/>
    <mergeCell ref="K210:K212"/>
    <mergeCell ref="K261:K263"/>
    <mergeCell ref="L261:L263"/>
    <mergeCell ref="M261:M263"/>
    <mergeCell ref="N261:N263"/>
    <mergeCell ref="Y210:Y212"/>
    <mergeCell ref="Z210:Z212"/>
    <mergeCell ref="AA210:AA212"/>
    <mergeCell ref="D259:D263"/>
    <mergeCell ref="E259:G259"/>
    <mergeCell ref="E260:E263"/>
    <mergeCell ref="F260:F263"/>
    <mergeCell ref="G260:G263"/>
    <mergeCell ref="H261:H263"/>
    <mergeCell ref="I261:I263"/>
    <mergeCell ref="U210:U212"/>
    <mergeCell ref="V210:V212"/>
    <mergeCell ref="W210:W212"/>
    <mergeCell ref="X210:X212"/>
    <mergeCell ref="L210:L212"/>
    <mergeCell ref="M210:M212"/>
    <mergeCell ref="N210:N212"/>
    <mergeCell ref="O210:O212"/>
    <mergeCell ref="P210:P212"/>
    <mergeCell ref="Q210:Q212"/>
    <mergeCell ref="Z6:Z8"/>
    <mergeCell ref="Y6:Y8"/>
    <mergeCell ref="X6:X8"/>
    <mergeCell ref="V6:V8"/>
    <mergeCell ref="AA261:AA263"/>
    <mergeCell ref="W261:W263"/>
    <mergeCell ref="N53:AB53"/>
    <mergeCell ref="N104:AB104"/>
    <mergeCell ref="N155:AB155"/>
    <mergeCell ref="N206:AB206"/>
    <mergeCell ref="N257:AB257"/>
    <mergeCell ref="X261:X263"/>
    <mergeCell ref="Y261:Y263"/>
    <mergeCell ref="Z261:Z263"/>
    <mergeCell ref="S261:S263"/>
    <mergeCell ref="T261:T263"/>
    <mergeCell ref="U261:U263"/>
    <mergeCell ref="V261:V263"/>
    <mergeCell ref="O261:O263"/>
    <mergeCell ref="P261:P263"/>
    <mergeCell ref="Q261:Q263"/>
    <mergeCell ref="R261:R263"/>
    <mergeCell ref="V159:V161"/>
    <mergeCell ref="Y258:AB258"/>
  </mergeCells>
  <phoneticPr fontId="5"/>
  <printOptions horizontalCentered="1"/>
  <pageMargins left="0.31496062992125984" right="0.31496062992125984" top="0.78740157480314965" bottom="0.78740157480314965" header="0.59055118110236227" footer="0.59055118110236227"/>
  <pageSetup paperSize="9" pageOrder="overThenDown"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workbookViewId="0"/>
  </sheetViews>
  <sheetFormatPr defaultColWidth="9" defaultRowHeight="13.5" customHeight="1"/>
  <cols>
    <col min="1" max="1" width="9" style="8" customWidth="1"/>
    <col min="2" max="2" width="6.375" style="8" customWidth="1"/>
    <col min="3" max="3" width="6.125" style="8" customWidth="1"/>
    <col min="4" max="12" width="10.875" style="8" customWidth="1"/>
    <col min="13" max="16384" width="9" style="8"/>
  </cols>
  <sheetData>
    <row r="1" spans="1:12" ht="30" customHeight="1"/>
    <row r="2" spans="1:12" ht="22.5" customHeight="1">
      <c r="A2" s="705" t="s">
        <v>531</v>
      </c>
      <c r="B2" s="705"/>
      <c r="C2" s="705"/>
      <c r="D2" s="705"/>
      <c r="E2" s="705"/>
      <c r="F2" s="705"/>
      <c r="G2" s="706"/>
      <c r="H2" s="706"/>
      <c r="I2" s="706"/>
      <c r="J2" s="706"/>
      <c r="K2" s="706"/>
      <c r="L2" s="706"/>
    </row>
    <row r="3" spans="1:12" ht="13.5" customHeight="1" thickBot="1">
      <c r="A3" s="367" t="s">
        <v>242</v>
      </c>
      <c r="B3" s="368"/>
      <c r="C3" s="368"/>
      <c r="D3" s="368"/>
      <c r="E3" s="368"/>
      <c r="F3" s="368"/>
      <c r="G3" s="368"/>
      <c r="H3" s="368"/>
      <c r="I3" s="368"/>
      <c r="J3" s="368"/>
      <c r="K3" s="368"/>
      <c r="L3" s="369" t="s">
        <v>539</v>
      </c>
    </row>
    <row r="4" spans="1:12" ht="15" customHeight="1">
      <c r="A4" s="703" t="s">
        <v>113</v>
      </c>
      <c r="B4" s="703"/>
      <c r="C4" s="703"/>
      <c r="D4" s="710" t="s">
        <v>235</v>
      </c>
      <c r="E4" s="707" t="s">
        <v>112</v>
      </c>
      <c r="F4" s="708"/>
      <c r="G4" s="708"/>
      <c r="H4" s="709"/>
      <c r="I4" s="707" t="s">
        <v>111</v>
      </c>
      <c r="J4" s="708"/>
      <c r="K4" s="708"/>
      <c r="L4" s="708"/>
    </row>
    <row r="5" spans="1:12" ht="30" customHeight="1">
      <c r="A5" s="704"/>
      <c r="B5" s="704"/>
      <c r="C5" s="704"/>
      <c r="D5" s="711"/>
      <c r="E5" s="370" t="s">
        <v>27</v>
      </c>
      <c r="F5" s="371" t="s">
        <v>110</v>
      </c>
      <c r="G5" s="372" t="s">
        <v>109</v>
      </c>
      <c r="H5" s="372" t="s">
        <v>108</v>
      </c>
      <c r="I5" s="373" t="s">
        <v>27</v>
      </c>
      <c r="J5" s="371" t="s">
        <v>107</v>
      </c>
      <c r="K5" s="371" t="s">
        <v>106</v>
      </c>
      <c r="L5" s="374" t="s">
        <v>105</v>
      </c>
    </row>
    <row r="6" spans="1:12" ht="18" customHeight="1">
      <c r="A6" s="695" t="s">
        <v>104</v>
      </c>
      <c r="B6" s="690" t="s">
        <v>101</v>
      </c>
      <c r="C6" s="375" t="s">
        <v>27</v>
      </c>
      <c r="D6" s="376">
        <v>116700</v>
      </c>
      <c r="E6" s="376">
        <v>27200</v>
      </c>
      <c r="F6" s="376">
        <v>17000</v>
      </c>
      <c r="G6" s="377">
        <v>9000</v>
      </c>
      <c r="H6" s="378">
        <v>900</v>
      </c>
      <c r="I6" s="379">
        <v>86300</v>
      </c>
      <c r="J6" s="379">
        <v>44400</v>
      </c>
      <c r="K6" s="379">
        <v>32600</v>
      </c>
      <c r="L6" s="380">
        <v>9300</v>
      </c>
    </row>
    <row r="7" spans="1:12" ht="18" customHeight="1">
      <c r="A7" s="696"/>
      <c r="B7" s="691"/>
      <c r="C7" s="375" t="s">
        <v>99</v>
      </c>
      <c r="D7" s="381">
        <v>60600</v>
      </c>
      <c r="E7" s="381">
        <v>10500</v>
      </c>
      <c r="F7" s="381">
        <v>5800</v>
      </c>
      <c r="G7" s="382">
        <v>4100</v>
      </c>
      <c r="H7" s="383">
        <v>400</v>
      </c>
      <c r="I7" s="382">
        <v>48200</v>
      </c>
      <c r="J7" s="382">
        <v>21500</v>
      </c>
      <c r="K7" s="382">
        <v>20600</v>
      </c>
      <c r="L7" s="384">
        <v>6100</v>
      </c>
    </row>
    <row r="8" spans="1:12" ht="18" customHeight="1">
      <c r="A8" s="696"/>
      <c r="B8" s="692"/>
      <c r="C8" s="385" t="s">
        <v>98</v>
      </c>
      <c r="D8" s="386">
        <v>56100</v>
      </c>
      <c r="E8" s="386">
        <v>16700</v>
      </c>
      <c r="F8" s="386">
        <v>11100</v>
      </c>
      <c r="G8" s="387">
        <v>4800</v>
      </c>
      <c r="H8" s="388">
        <v>500</v>
      </c>
      <c r="I8" s="387">
        <v>38000</v>
      </c>
      <c r="J8" s="387">
        <v>22900</v>
      </c>
      <c r="K8" s="387">
        <v>11900</v>
      </c>
      <c r="L8" s="389">
        <v>3200</v>
      </c>
    </row>
    <row r="9" spans="1:12" ht="18" customHeight="1">
      <c r="A9" s="696"/>
      <c r="B9" s="688" t="s">
        <v>100</v>
      </c>
      <c r="C9" s="390" t="s">
        <v>27</v>
      </c>
      <c r="D9" s="391">
        <v>100</v>
      </c>
      <c r="E9" s="393">
        <v>23.307626392459298</v>
      </c>
      <c r="F9" s="393">
        <v>14.567266495287059</v>
      </c>
      <c r="G9" s="392">
        <v>7.7120822622107967</v>
      </c>
      <c r="H9" s="394">
        <v>0.77120822622107965</v>
      </c>
      <c r="I9" s="565">
        <v>73.950299914310207</v>
      </c>
      <c r="J9" s="392">
        <v>38.046272493573262</v>
      </c>
      <c r="K9" s="392">
        <v>27.934875749785775</v>
      </c>
      <c r="L9" s="395">
        <v>7.9691516709511561</v>
      </c>
    </row>
    <row r="10" spans="1:12" ht="18" customHeight="1">
      <c r="A10" s="696"/>
      <c r="B10" s="688"/>
      <c r="C10" s="396" t="s">
        <v>99</v>
      </c>
      <c r="D10" s="391">
        <v>100</v>
      </c>
      <c r="E10" s="398">
        <v>17.326732673267326</v>
      </c>
      <c r="F10" s="398">
        <v>9.5709570957095718</v>
      </c>
      <c r="G10" s="397">
        <v>6.7656765676567661</v>
      </c>
      <c r="H10" s="399">
        <v>0.66006600660066006</v>
      </c>
      <c r="I10" s="566">
        <v>79.537953795379536</v>
      </c>
      <c r="J10" s="400">
        <v>35.478547854785482</v>
      </c>
      <c r="K10" s="400">
        <v>33.993399339933994</v>
      </c>
      <c r="L10" s="401">
        <v>10.066006600660065</v>
      </c>
    </row>
    <row r="11" spans="1:12" ht="18" customHeight="1">
      <c r="A11" s="697"/>
      <c r="B11" s="689"/>
      <c r="C11" s="402" t="s">
        <v>98</v>
      </c>
      <c r="D11" s="391">
        <v>100</v>
      </c>
      <c r="E11" s="404">
        <v>29.768270944741531</v>
      </c>
      <c r="F11" s="404">
        <v>19.786096256684495</v>
      </c>
      <c r="G11" s="403">
        <v>8.5561497326203195</v>
      </c>
      <c r="H11" s="405">
        <v>0.89126559714795017</v>
      </c>
      <c r="I11" s="567">
        <v>67.736185383244205</v>
      </c>
      <c r="J11" s="400">
        <v>40.819964349376114</v>
      </c>
      <c r="K11" s="400">
        <v>21.212121212121211</v>
      </c>
      <c r="L11" s="401">
        <v>5.7040998217468806</v>
      </c>
    </row>
    <row r="12" spans="1:12" ht="18" customHeight="1">
      <c r="A12" s="698" t="s">
        <v>103</v>
      </c>
      <c r="B12" s="690" t="s">
        <v>101</v>
      </c>
      <c r="C12" s="375" t="s">
        <v>27</v>
      </c>
      <c r="D12" s="376">
        <v>58800</v>
      </c>
      <c r="E12" s="376">
        <v>5200</v>
      </c>
      <c r="F12" s="376">
        <v>3900</v>
      </c>
      <c r="G12" s="379">
        <v>1100</v>
      </c>
      <c r="H12" s="378">
        <v>100</v>
      </c>
      <c r="I12" s="406">
        <v>52800</v>
      </c>
      <c r="J12" s="379">
        <v>26700</v>
      </c>
      <c r="K12" s="379">
        <v>22100</v>
      </c>
      <c r="L12" s="407">
        <v>4000</v>
      </c>
    </row>
    <row r="13" spans="1:12" ht="18" customHeight="1">
      <c r="A13" s="699"/>
      <c r="B13" s="691"/>
      <c r="C13" s="375" t="s">
        <v>99</v>
      </c>
      <c r="D13" s="381">
        <v>36700</v>
      </c>
      <c r="E13" s="381">
        <v>2800</v>
      </c>
      <c r="F13" s="381">
        <v>2000</v>
      </c>
      <c r="G13" s="382">
        <v>600</v>
      </c>
      <c r="H13" s="383">
        <v>100</v>
      </c>
      <c r="I13" s="382">
        <v>33400</v>
      </c>
      <c r="J13" s="382">
        <v>15900</v>
      </c>
      <c r="K13" s="382">
        <v>14700</v>
      </c>
      <c r="L13" s="384">
        <v>2800</v>
      </c>
    </row>
    <row r="14" spans="1:12" ht="18" customHeight="1">
      <c r="A14" s="699"/>
      <c r="B14" s="692"/>
      <c r="C14" s="385" t="s">
        <v>98</v>
      </c>
      <c r="D14" s="386">
        <v>22200</v>
      </c>
      <c r="E14" s="386">
        <v>2400</v>
      </c>
      <c r="F14" s="386">
        <v>1900</v>
      </c>
      <c r="G14" s="387">
        <v>500</v>
      </c>
      <c r="H14" s="388">
        <v>0</v>
      </c>
      <c r="I14" s="387">
        <v>19500</v>
      </c>
      <c r="J14" s="387">
        <v>10900</v>
      </c>
      <c r="K14" s="387">
        <v>7300</v>
      </c>
      <c r="L14" s="389">
        <v>1300</v>
      </c>
    </row>
    <row r="15" spans="1:12" ht="18" customHeight="1">
      <c r="A15" s="700"/>
      <c r="B15" s="688" t="s">
        <v>100</v>
      </c>
      <c r="C15" s="390" t="s">
        <v>27</v>
      </c>
      <c r="D15" s="393">
        <v>100</v>
      </c>
      <c r="E15" s="393">
        <v>8.8435374149659864</v>
      </c>
      <c r="F15" s="393">
        <v>6.6326530612244898</v>
      </c>
      <c r="G15" s="392">
        <v>1.870748299319728</v>
      </c>
      <c r="H15" s="394">
        <v>0.17006802721088435</v>
      </c>
      <c r="I15" s="408">
        <v>89.795918367346943</v>
      </c>
      <c r="J15" s="400">
        <v>45.408163265306122</v>
      </c>
      <c r="K15" s="400">
        <v>37.585034013605437</v>
      </c>
      <c r="L15" s="401">
        <v>6.8027210884353746</v>
      </c>
    </row>
    <row r="16" spans="1:12" ht="18" customHeight="1">
      <c r="A16" s="700"/>
      <c r="B16" s="688"/>
      <c r="C16" s="396" t="s">
        <v>99</v>
      </c>
      <c r="D16" s="398">
        <v>100</v>
      </c>
      <c r="E16" s="398">
        <v>7.6294277929155312</v>
      </c>
      <c r="F16" s="398">
        <v>5.4495912806539506</v>
      </c>
      <c r="G16" s="397">
        <v>1.6348773841961852</v>
      </c>
      <c r="H16" s="399">
        <v>0.27247956403269752</v>
      </c>
      <c r="I16" s="409">
        <v>91.008174386920984</v>
      </c>
      <c r="J16" s="400">
        <v>43.324250681198912</v>
      </c>
      <c r="K16" s="400">
        <v>40.054495912806537</v>
      </c>
      <c r="L16" s="401">
        <v>7.6294277929155312</v>
      </c>
    </row>
    <row r="17" spans="1:12" ht="18" customHeight="1">
      <c r="A17" s="701"/>
      <c r="B17" s="689"/>
      <c r="C17" s="402" t="s">
        <v>98</v>
      </c>
      <c r="D17" s="404">
        <v>100</v>
      </c>
      <c r="E17" s="404">
        <v>10.810810810810811</v>
      </c>
      <c r="F17" s="404">
        <v>8.5585585585585591</v>
      </c>
      <c r="G17" s="403">
        <v>2.2522522522522523</v>
      </c>
      <c r="H17" s="405">
        <v>0</v>
      </c>
      <c r="I17" s="410">
        <v>87.837837837837839</v>
      </c>
      <c r="J17" s="411">
        <v>49.099099099099099</v>
      </c>
      <c r="K17" s="411">
        <v>32.882882882882889</v>
      </c>
      <c r="L17" s="412">
        <v>5.8558558558558556</v>
      </c>
    </row>
    <row r="18" spans="1:12" ht="18" customHeight="1">
      <c r="A18" s="699" t="s">
        <v>102</v>
      </c>
      <c r="B18" s="690" t="s">
        <v>101</v>
      </c>
      <c r="C18" s="413" t="s">
        <v>27</v>
      </c>
      <c r="D18" s="414">
        <v>38400</v>
      </c>
      <c r="E18" s="414">
        <v>16500</v>
      </c>
      <c r="F18" s="414">
        <v>11000</v>
      </c>
      <c r="G18" s="414">
        <v>5000</v>
      </c>
      <c r="H18" s="415">
        <v>300</v>
      </c>
      <c r="I18" s="414">
        <v>21000</v>
      </c>
      <c r="J18" s="416">
        <v>13800</v>
      </c>
      <c r="K18" s="416">
        <v>6000</v>
      </c>
      <c r="L18" s="417">
        <v>1200</v>
      </c>
    </row>
    <row r="19" spans="1:12" ht="18" customHeight="1">
      <c r="A19" s="699"/>
      <c r="B19" s="691"/>
      <c r="C19" s="375" t="s">
        <v>99</v>
      </c>
      <c r="D19" s="418">
        <v>11400</v>
      </c>
      <c r="E19" s="418">
        <v>4900</v>
      </c>
      <c r="F19" s="418">
        <v>3000</v>
      </c>
      <c r="G19" s="418">
        <v>1700</v>
      </c>
      <c r="H19" s="419">
        <v>100</v>
      </c>
      <c r="I19" s="418">
        <v>6100</v>
      </c>
      <c r="J19" s="418">
        <v>3000</v>
      </c>
      <c r="K19" s="418">
        <v>2600</v>
      </c>
      <c r="L19" s="420">
        <v>500</v>
      </c>
    </row>
    <row r="20" spans="1:12" ht="18" customHeight="1">
      <c r="A20" s="699"/>
      <c r="B20" s="692"/>
      <c r="C20" s="421" t="s">
        <v>98</v>
      </c>
      <c r="D20" s="422">
        <v>27000</v>
      </c>
      <c r="E20" s="422">
        <v>11600</v>
      </c>
      <c r="F20" s="422">
        <v>8000</v>
      </c>
      <c r="G20" s="422">
        <v>3300</v>
      </c>
      <c r="H20" s="423">
        <v>200</v>
      </c>
      <c r="I20" s="422">
        <v>14800</v>
      </c>
      <c r="J20" s="422">
        <v>10800</v>
      </c>
      <c r="K20" s="422">
        <v>3300</v>
      </c>
      <c r="L20" s="424">
        <v>700</v>
      </c>
    </row>
    <row r="21" spans="1:12" ht="18" customHeight="1">
      <c r="A21" s="700"/>
      <c r="B21" s="693" t="s">
        <v>100</v>
      </c>
      <c r="C21" s="425" t="s">
        <v>27</v>
      </c>
      <c r="D21" s="393">
        <v>100</v>
      </c>
      <c r="E21" s="393">
        <v>42.96875</v>
      </c>
      <c r="F21" s="393">
        <v>28.645833333333332</v>
      </c>
      <c r="G21" s="392">
        <v>13.020833333333334</v>
      </c>
      <c r="H21" s="394">
        <v>0.78125</v>
      </c>
      <c r="I21" s="408">
        <v>54.6875</v>
      </c>
      <c r="J21" s="400">
        <v>35.9375</v>
      </c>
      <c r="K21" s="400">
        <v>15.625</v>
      </c>
      <c r="L21" s="401">
        <v>3.125</v>
      </c>
    </row>
    <row r="22" spans="1:12" ht="18" customHeight="1">
      <c r="A22" s="700"/>
      <c r="B22" s="688"/>
      <c r="C22" s="426" t="s">
        <v>99</v>
      </c>
      <c r="D22" s="398">
        <v>100</v>
      </c>
      <c r="E22" s="398">
        <v>42.982456140350877</v>
      </c>
      <c r="F22" s="398">
        <v>26.315789473684209</v>
      </c>
      <c r="G22" s="397">
        <v>14.912280701754385</v>
      </c>
      <c r="H22" s="399">
        <v>0.8771929824561403</v>
      </c>
      <c r="I22" s="409">
        <v>53.508771929824562</v>
      </c>
      <c r="J22" s="400">
        <v>26.315789473684209</v>
      </c>
      <c r="K22" s="400">
        <v>22.807017543859647</v>
      </c>
      <c r="L22" s="401">
        <v>4.3859649122807012</v>
      </c>
    </row>
    <row r="23" spans="1:12" ht="18" customHeight="1" thickBot="1">
      <c r="A23" s="702"/>
      <c r="B23" s="694"/>
      <c r="C23" s="427" t="s">
        <v>98</v>
      </c>
      <c r="D23" s="428">
        <v>100</v>
      </c>
      <c r="E23" s="428">
        <v>42.962962962962962</v>
      </c>
      <c r="F23" s="428">
        <v>29.629629629629626</v>
      </c>
      <c r="G23" s="429">
        <v>12.222222222222221</v>
      </c>
      <c r="H23" s="430">
        <v>0.74074074074074081</v>
      </c>
      <c r="I23" s="431">
        <v>54.814814814814817</v>
      </c>
      <c r="J23" s="429">
        <v>40</v>
      </c>
      <c r="K23" s="429">
        <v>12.222222222222221</v>
      </c>
      <c r="L23" s="432">
        <v>2.5925925925925926</v>
      </c>
    </row>
    <row r="24" spans="1:12" ht="13.5" customHeight="1">
      <c r="A24" s="367" t="s">
        <v>479</v>
      </c>
      <c r="B24" s="40"/>
      <c r="C24" s="40"/>
      <c r="D24" s="40"/>
      <c r="E24" s="40"/>
      <c r="F24" s="40"/>
      <c r="G24" s="40"/>
      <c r="H24" s="40"/>
      <c r="I24" s="41"/>
      <c r="J24" s="40"/>
      <c r="K24" s="40"/>
      <c r="L24" s="40"/>
    </row>
    <row r="25" spans="1:12" ht="13.5" customHeight="1">
      <c r="A25" s="367" t="s">
        <v>97</v>
      </c>
      <c r="B25" s="40"/>
      <c r="C25" s="40"/>
      <c r="D25" s="40"/>
      <c r="E25" s="40"/>
      <c r="F25" s="40"/>
      <c r="G25" s="40"/>
      <c r="H25" s="40"/>
      <c r="I25" s="41"/>
      <c r="J25" s="40"/>
      <c r="K25" s="40"/>
      <c r="L25" s="40"/>
    </row>
    <row r="26" spans="1:12" ht="13.5" customHeight="1">
      <c r="A26" s="367" t="s">
        <v>96</v>
      </c>
      <c r="B26" s="40"/>
      <c r="C26" s="40"/>
      <c r="D26" s="40"/>
      <c r="E26" s="40"/>
      <c r="F26" s="40"/>
      <c r="G26" s="40"/>
      <c r="H26" s="40"/>
      <c r="I26" s="41"/>
      <c r="J26" s="40"/>
      <c r="K26" s="40"/>
      <c r="L26" s="40"/>
    </row>
    <row r="27" spans="1:12" ht="13.5" customHeight="1">
      <c r="A27" s="367" t="s">
        <v>95</v>
      </c>
      <c r="B27" s="40"/>
      <c r="C27" s="40"/>
      <c r="D27" s="40"/>
      <c r="E27" s="40"/>
      <c r="F27" s="40"/>
      <c r="G27" s="40"/>
      <c r="H27" s="40"/>
      <c r="I27" s="41"/>
      <c r="J27" s="40"/>
      <c r="K27" s="40"/>
      <c r="L27" s="40"/>
    </row>
  </sheetData>
  <mergeCells count="14">
    <mergeCell ref="A4:C5"/>
    <mergeCell ref="A2:L2"/>
    <mergeCell ref="E4:H4"/>
    <mergeCell ref="D4:D5"/>
    <mergeCell ref="I4:L4"/>
    <mergeCell ref="B15:B17"/>
    <mergeCell ref="B18:B20"/>
    <mergeCell ref="B21:B23"/>
    <mergeCell ref="A6:A11"/>
    <mergeCell ref="A12:A17"/>
    <mergeCell ref="A18:A23"/>
    <mergeCell ref="B6:B8"/>
    <mergeCell ref="B9:B11"/>
    <mergeCell ref="B12:B14"/>
  </mergeCells>
  <phoneticPr fontId="5"/>
  <printOptions horizontalCentered="1"/>
  <pageMargins left="0.78740157480314965" right="0.78740157480314965" top="0.78740157480314965" bottom="0.78740157480314965" header="0.51181102362204722" footer="0.51181102362204722"/>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vt:i4>
      </vt:variant>
    </vt:vector>
  </HeadingPairs>
  <TitlesOfParts>
    <vt:vector size="12" baseType="lpstr">
      <vt:lpstr>目次</vt:lpstr>
      <vt:lpstr>184</vt:lpstr>
      <vt:lpstr>185</vt:lpstr>
      <vt:lpstr>186</vt:lpstr>
      <vt:lpstr>187</vt:lpstr>
      <vt:lpstr>188</vt:lpstr>
      <vt:lpstr>189</vt:lpstr>
      <vt:lpstr>190</vt:lpstr>
      <vt:lpstr>191</vt:lpstr>
      <vt:lpstr>192</vt:lpstr>
      <vt:lpstr>193</vt:lpstr>
      <vt:lpstr>'189'!Print_Area</vt:lpstr>
    </vt:vector>
  </TitlesOfParts>
  <Company>佐賀市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2014-02-18T01:45:32Z</cp:lastPrinted>
  <dcterms:created xsi:type="dcterms:W3CDTF">1997-12-01T02:35:35Z</dcterms:created>
  <dcterms:modified xsi:type="dcterms:W3CDTF">2025-07-08T09:15:41Z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149632</vt:lpwstr>
  </property>
  <property fmtid="{D5CDD505-2E9C-101B-9397-08002B2CF9AE}" pid="3" name="NXPowerLiteSettings">
    <vt:lpwstr>C74006B004C800</vt:lpwstr>
  </property>
  <property fmtid="{D5CDD505-2E9C-101B-9397-08002B2CF9AE}" pid="4" name="NXPowerLiteVersion">
    <vt:lpwstr>S5.2.4</vt:lpwstr>
  </property>
</Properties>
</file>